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36600" windowHeight="19365"/>
  </bookViews>
  <sheets>
    <sheet name="Regnemodell sammenligbare salg" sheetId="1" r:id="rId1"/>
    <sheet name="Prisindeks" sheetId="2" r:id="rId2"/>
  </sheets>
  <definedNames>
    <definedName name="dato">'Regnemodell sammenligbare salg'!$C$3</definedName>
    <definedName name="indeks">Prisindeks!$A$2:$B$258</definedName>
    <definedName name="Størrelse">'Regnemodell sammenligbare salg'!$D$3</definedName>
    <definedName name="Størrelsejusteringprosent">'Regnemodell sammenligbare salg'!$F$3</definedName>
    <definedName name="Størrelsesjusteringstabel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F7" i="1"/>
  <c r="F8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6" i="1"/>
  <c r="E7" i="1" l="1"/>
  <c r="E8" i="1"/>
  <c r="E6" i="1"/>
  <c r="G6" i="1" s="1"/>
  <c r="G7" i="1" l="1"/>
  <c r="I7" i="1" s="1"/>
  <c r="G8" i="1"/>
  <c r="I8" i="1" s="1"/>
  <c r="I6" i="1"/>
  <c r="G3" i="1" l="1"/>
  <c r="J3" i="1"/>
  <c r="I3" i="1"/>
</calcChain>
</file>

<file path=xl/sharedStrings.xml><?xml version="1.0" encoding="utf-8"?>
<sst xmlns="http://schemas.openxmlformats.org/spreadsheetml/2006/main" count="30" uniqueCount="27">
  <si>
    <t>Pris</t>
  </si>
  <si>
    <t>Dato</t>
  </si>
  <si>
    <t>Vekt</t>
  </si>
  <si>
    <t>Kommentar</t>
  </si>
  <si>
    <t>Justering</t>
  </si>
  <si>
    <t>Standardavvik</t>
  </si>
  <si>
    <t>Indeks enebolig Larvik</t>
  </si>
  <si>
    <t>Indeks Enebolig Follo</t>
  </si>
  <si>
    <t>Indeksfaktor</t>
  </si>
  <si>
    <t>Størrelsefaktor</t>
  </si>
  <si>
    <t>Størrelse (P-rom)</t>
  </si>
  <si>
    <t>Sammenlignbart salg</t>
  </si>
  <si>
    <t>Direkte sammenligning</t>
  </si>
  <si>
    <t>Sammenligning etter justering</t>
  </si>
  <si>
    <t>Justering pr pst</t>
  </si>
  <si>
    <t>Eikenesveien 5</t>
  </si>
  <si>
    <t>Vedi gjennomsnitt</t>
  </si>
  <si>
    <t>enebolig</t>
  </si>
  <si>
    <t>Follo</t>
  </si>
  <si>
    <t>Gule celler kan endres. Hvite celler beregnes av regnearket. Legg inn prisindeks for det aktuelle segmentet i fanen "prisindeks".</t>
  </si>
  <si>
    <t>Sml. Salg 1</t>
  </si>
  <si>
    <t>Sml. Salg 2</t>
  </si>
  <si>
    <t>Sml. Salg 3</t>
  </si>
  <si>
    <t>Verdi etter korrekjson for slitt kjøkken (-50 000)</t>
  </si>
  <si>
    <t>Slitt bad - kr 100 000</t>
  </si>
  <si>
    <t>Utsikt + kr 200 000</t>
  </si>
  <si>
    <t>Garasje + kr 50 000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</si>
</sst>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kr&quot;\ * #,##0.00_ ;_ &quot;kr&quot;\ * \-#,##0.00_ ;_ &quot;kr&quot;\ * &quot;-&quot;??_ ;_ @_ "/>
    <numFmt numFmtId="164" formatCode="0.000"/>
    <numFmt numFmtId="165" formatCode="_ &quot;kr&quot;\ * #,##0_ ;_ &quot;kr&quot;\ * \-#,##0_ ;_ &quot;k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15" fontId="0" fillId="0" borderId="0" xfId="0" applyNumberFormat="1"/>
    <xf numFmtId="15" fontId="0" fillId="2" borderId="0" xfId="0" applyNumberFormat="1" applyFill="1"/>
    <xf numFmtId="0" fontId="0" fillId="2" borderId="0" xfId="0" applyFill="1"/>
    <xf numFmtId="14" fontId="0" fillId="2" borderId="0" xfId="0" applyNumberFormat="1" applyFill="1"/>
    <xf numFmtId="9" fontId="0" fillId="2" borderId="0" xfId="0" applyNumberFormat="1" applyFill="1"/>
    <xf numFmtId="164" fontId="0" fillId="0" borderId="0" xfId="0" applyNumberFormat="1" applyFill="1"/>
    <xf numFmtId="0" fontId="2" fillId="0" borderId="0" xfId="0" applyFont="1"/>
    <xf numFmtId="165" fontId="2" fillId="0" borderId="0" xfId="1" applyNumberFormat="1" applyFont="1" applyFill="1"/>
    <xf numFmtId="164" fontId="0" fillId="0" borderId="0" xfId="0" applyNumberFormat="1"/>
    <xf numFmtId="2" fontId="0" fillId="0" borderId="0" xfId="0" applyNumberFormat="1"/>
    <xf numFmtId="165" fontId="0" fillId="0" borderId="0" xfId="1" applyNumberFormat="1" applyFont="1" applyFill="1"/>
    <xf numFmtId="165" fontId="0" fillId="2" borderId="0" xfId="1" applyNumberFormat="1" applyFont="1" applyFill="1"/>
    <xf numFmtId="0" fontId="3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165" fontId="2" fillId="0" borderId="2" xfId="1" applyNumberFormat="1" applyFont="1" applyFill="1" applyBorder="1"/>
    <xf numFmtId="14" fontId="2" fillId="2" borderId="2" xfId="0" applyNumberFormat="1" applyFont="1" applyFill="1" applyBorder="1"/>
    <xf numFmtId="0" fontId="2" fillId="2" borderId="2" xfId="0" applyFont="1" applyFill="1" applyBorder="1"/>
    <xf numFmtId="10" fontId="2" fillId="2" borderId="2" xfId="0" applyNumberFormat="1" applyFont="1" applyFill="1" applyBorder="1"/>
    <xf numFmtId="0" fontId="2" fillId="0" borderId="0" xfId="0" applyFont="1" applyAlignment="1">
      <alignment wrapText="1"/>
    </xf>
    <xf numFmtId="0" fontId="0" fillId="2" borderId="0" xfId="0" applyFill="1" applyAlignment="1">
      <alignment wrapText="1"/>
    </xf>
    <xf numFmtId="9" fontId="2" fillId="2" borderId="0" xfId="0" applyNumberFormat="1" applyFont="1" applyFill="1"/>
    <xf numFmtId="0" fontId="0" fillId="0" borderId="0" xfId="0" applyFont="1"/>
    <xf numFmtId="165" fontId="1" fillId="2" borderId="0" xfId="1" applyNumberFormat="1" applyFont="1" applyFill="1"/>
    <xf numFmtId="14" fontId="0" fillId="2" borderId="0" xfId="0" applyNumberFormat="1" applyFont="1" applyFill="1"/>
    <xf numFmtId="0" fontId="0" fillId="2" borderId="0" xfId="0" applyFont="1" applyFill="1"/>
    <xf numFmtId="164" fontId="0" fillId="0" borderId="0" xfId="0" applyNumberFormat="1" applyFont="1"/>
    <xf numFmtId="164" fontId="0" fillId="0" borderId="0" xfId="0" applyNumberFormat="1" applyFont="1" applyFill="1"/>
    <xf numFmtId="165" fontId="1" fillId="0" borderId="0" xfId="1" applyNumberFormat="1" applyFont="1" applyFill="1"/>
    <xf numFmtId="0" fontId="0" fillId="2" borderId="0" xfId="0" applyFont="1" applyFill="1" applyAlignment="1">
      <alignment wrapText="1"/>
    </xf>
    <xf numFmtId="165" fontId="2" fillId="0" borderId="2" xfId="0" applyNumberFormat="1" applyFont="1" applyBorder="1" applyAlignment="1">
      <alignment wrapText="1"/>
    </xf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K8" sqref="A2:K8"/>
    </sheetView>
  </sheetViews>
  <sheetFormatPr baseColWidth="10" defaultRowHeight="15" x14ac:dyDescent="0.25"/>
  <cols>
    <col min="1" max="1" width="20.28515625" bestFit="1" customWidth="1"/>
    <col min="2" max="2" width="15.42578125" bestFit="1" customWidth="1"/>
    <col min="3" max="3" width="14.28515625" bestFit="1" customWidth="1"/>
    <col min="4" max="4" width="9" customWidth="1"/>
    <col min="5" max="5" width="12.7109375" customWidth="1"/>
    <col min="6" max="7" width="14.5703125" customWidth="1"/>
    <col min="8" max="8" width="11.85546875" customWidth="1"/>
    <col min="9" max="9" width="14.85546875" customWidth="1"/>
    <col min="10" max="10" width="14.42578125" bestFit="1" customWidth="1"/>
    <col min="11" max="11" width="31.85546875" style="14" customWidth="1"/>
  </cols>
  <sheetData>
    <row r="1" spans="1:11" x14ac:dyDescent="0.25">
      <c r="A1" t="s">
        <v>19</v>
      </c>
    </row>
    <row r="2" spans="1:11" ht="30" x14ac:dyDescent="0.25">
      <c r="B2" s="13"/>
      <c r="C2" s="13" t="s">
        <v>1</v>
      </c>
      <c r="D2" s="13" t="s">
        <v>10</v>
      </c>
      <c r="E2" s="13"/>
      <c r="F2" s="13" t="s">
        <v>14</v>
      </c>
      <c r="G2" s="13" t="s">
        <v>5</v>
      </c>
      <c r="H2" s="13"/>
      <c r="I2" s="13" t="s">
        <v>5</v>
      </c>
      <c r="J2" s="13" t="s">
        <v>16</v>
      </c>
      <c r="K2" s="20" t="s">
        <v>23</v>
      </c>
    </row>
    <row r="3" spans="1:11" s="7" customFormat="1" ht="15.75" thickBot="1" x14ac:dyDescent="0.3">
      <c r="A3" s="15" t="s">
        <v>15</v>
      </c>
      <c r="B3" s="15"/>
      <c r="C3" s="17">
        <v>42840</v>
      </c>
      <c r="D3" s="18">
        <v>160</v>
      </c>
      <c r="E3" s="15"/>
      <c r="F3" s="19">
        <v>6.0000000000000001E-3</v>
      </c>
      <c r="G3" s="16">
        <f>ROUND(_xlfn.STDEV.P(G6:G24),-3)</f>
        <v>215000</v>
      </c>
      <c r="H3" s="15"/>
      <c r="I3" s="16">
        <f>ROUND(_xlfn.STDEV.P(I6:I24),-3)</f>
        <v>332000</v>
      </c>
      <c r="J3" s="16">
        <f>ROUND(SUMPRODUCT(I6:I24,J6:J24)/SUM(J6:J24),-4)</f>
        <v>3570000</v>
      </c>
      <c r="K3" s="31">
        <f>J3-50000</f>
        <v>3520000</v>
      </c>
    </row>
    <row r="4" spans="1:11" s="7" customFormat="1" x14ac:dyDescent="0.25">
      <c r="H4" s="8"/>
      <c r="K4" s="20"/>
    </row>
    <row r="5" spans="1:11" s="14" customFormat="1" ht="45" x14ac:dyDescent="0.25">
      <c r="A5" s="13" t="s">
        <v>11</v>
      </c>
      <c r="B5" s="13" t="s">
        <v>0</v>
      </c>
      <c r="C5" s="13" t="s">
        <v>1</v>
      </c>
      <c r="D5" s="13" t="s">
        <v>10</v>
      </c>
      <c r="E5" s="13" t="s">
        <v>8</v>
      </c>
      <c r="F5" s="13" t="s">
        <v>9</v>
      </c>
      <c r="G5" s="13" t="s">
        <v>12</v>
      </c>
      <c r="H5" s="13" t="s">
        <v>4</v>
      </c>
      <c r="I5" s="13" t="s">
        <v>13</v>
      </c>
      <c r="J5" s="13" t="s">
        <v>2</v>
      </c>
      <c r="K5" s="13" t="s">
        <v>3</v>
      </c>
    </row>
    <row r="6" spans="1:11" x14ac:dyDescent="0.25">
      <c r="A6" s="3" t="s">
        <v>20</v>
      </c>
      <c r="B6" s="12">
        <v>3200000</v>
      </c>
      <c r="C6" s="4">
        <v>42415</v>
      </c>
      <c r="D6" s="3">
        <v>180</v>
      </c>
      <c r="E6" s="9">
        <f t="shared" ref="E6:E24" si="0">IF(B6="","",ROUND(VLOOKUP(dato,indeks,2)/VLOOKUP(C6,indeks,2),3))</f>
        <v>1.2190000000000001</v>
      </c>
      <c r="F6" s="6">
        <f t="shared" ref="F6:F24" si="1">IF(B6="","",EXP((LN($D$3)-LN($D6))*$F$3*100+LN($D6))/$D6)</f>
        <v>0.9317694916954391</v>
      </c>
      <c r="G6" s="11">
        <f>IF(B6="","",ROUND(B6*E6*F6,-4))</f>
        <v>3630000</v>
      </c>
      <c r="H6" s="12">
        <v>50000</v>
      </c>
      <c r="I6" s="11">
        <f>IF(B6="","",ROUND(G6+H6,-4))</f>
        <v>3680000</v>
      </c>
      <c r="J6" s="5">
        <v>1</v>
      </c>
      <c r="K6" s="21" t="s">
        <v>26</v>
      </c>
    </row>
    <row r="7" spans="1:11" s="23" customFormat="1" x14ac:dyDescent="0.25">
      <c r="A7" s="26" t="s">
        <v>21</v>
      </c>
      <c r="B7" s="12">
        <v>3200000</v>
      </c>
      <c r="C7" s="25">
        <v>42597</v>
      </c>
      <c r="D7" s="26">
        <v>150</v>
      </c>
      <c r="E7" s="27">
        <f t="shared" si="0"/>
        <v>1.1140000000000001</v>
      </c>
      <c r="F7" s="28">
        <f t="shared" si="1"/>
        <v>1.0394826242443165</v>
      </c>
      <c r="G7" s="29">
        <f t="shared" ref="G7:G24" si="2">IF(B7="","",ROUND(B7*E7*F7,-4))</f>
        <v>3710000</v>
      </c>
      <c r="H7" s="24">
        <v>200000</v>
      </c>
      <c r="I7" s="29">
        <f t="shared" ref="I7:I24" si="3">IF(B7="","",ROUND(G7+H7,-4))</f>
        <v>3910000</v>
      </c>
      <c r="J7" s="22">
        <v>1</v>
      </c>
      <c r="K7" s="30" t="s">
        <v>25</v>
      </c>
    </row>
    <row r="8" spans="1:11" s="23" customFormat="1" x14ac:dyDescent="0.25">
      <c r="A8" s="26" t="s">
        <v>22</v>
      </c>
      <c r="B8" s="12">
        <v>3200000</v>
      </c>
      <c r="C8" s="25">
        <v>42781</v>
      </c>
      <c r="D8" s="26">
        <v>165</v>
      </c>
      <c r="E8" s="27">
        <f t="shared" si="0"/>
        <v>1.026</v>
      </c>
      <c r="F8" s="28">
        <f t="shared" si="1"/>
        <v>0.98170640176865165</v>
      </c>
      <c r="G8" s="29">
        <f t="shared" si="2"/>
        <v>3220000</v>
      </c>
      <c r="H8" s="24">
        <v>-100000</v>
      </c>
      <c r="I8" s="29">
        <f t="shared" si="3"/>
        <v>3120000</v>
      </c>
      <c r="J8" s="22">
        <v>1</v>
      </c>
      <c r="K8" s="30" t="s">
        <v>24</v>
      </c>
    </row>
    <row r="9" spans="1:11" x14ac:dyDescent="0.25">
      <c r="A9" s="3"/>
      <c r="B9" s="12"/>
      <c r="C9" s="4"/>
      <c r="D9" s="3"/>
      <c r="E9" s="9"/>
      <c r="F9" s="6"/>
      <c r="G9" s="11"/>
      <c r="H9" s="12"/>
      <c r="I9" s="11"/>
      <c r="J9" s="5"/>
      <c r="K9" s="21"/>
    </row>
    <row r="10" spans="1:11" x14ac:dyDescent="0.25">
      <c r="A10" s="3"/>
      <c r="B10" s="12"/>
      <c r="C10" s="4"/>
      <c r="D10" s="3"/>
      <c r="E10" s="9"/>
      <c r="F10" s="6"/>
      <c r="G10" s="11"/>
      <c r="H10" s="12"/>
      <c r="I10" s="11"/>
      <c r="J10" s="5"/>
      <c r="K10" s="21"/>
    </row>
    <row r="11" spans="1:11" x14ac:dyDescent="0.25">
      <c r="A11" s="3"/>
      <c r="B11" s="12"/>
      <c r="C11" s="4"/>
      <c r="D11" s="3"/>
      <c r="E11" s="9"/>
      <c r="F11" s="6"/>
      <c r="G11" s="11"/>
      <c r="H11" s="12"/>
      <c r="I11" s="11"/>
      <c r="J11" s="5"/>
      <c r="K11" s="21"/>
    </row>
    <row r="12" spans="1:11" x14ac:dyDescent="0.25">
      <c r="A12" s="3"/>
      <c r="B12" s="12"/>
      <c r="C12" s="4"/>
      <c r="D12" s="3"/>
      <c r="E12" s="9" t="str">
        <f t="shared" si="0"/>
        <v/>
      </c>
      <c r="F12" s="6" t="str">
        <f t="shared" si="1"/>
        <v/>
      </c>
      <c r="G12" s="11" t="str">
        <f t="shared" si="2"/>
        <v/>
      </c>
      <c r="H12" s="12"/>
      <c r="I12" s="11" t="str">
        <f t="shared" si="3"/>
        <v/>
      </c>
      <c r="J12" s="5"/>
      <c r="K12" s="21"/>
    </row>
    <row r="13" spans="1:11" x14ac:dyDescent="0.25">
      <c r="A13" s="3"/>
      <c r="B13" s="12"/>
      <c r="C13" s="4"/>
      <c r="D13" s="3"/>
      <c r="E13" s="9" t="str">
        <f t="shared" si="0"/>
        <v/>
      </c>
      <c r="F13" s="6" t="str">
        <f t="shared" si="1"/>
        <v/>
      </c>
      <c r="G13" s="11" t="str">
        <f t="shared" si="2"/>
        <v/>
      </c>
      <c r="H13" s="12"/>
      <c r="I13" s="11" t="str">
        <f t="shared" si="3"/>
        <v/>
      </c>
      <c r="J13" s="5"/>
      <c r="K13" s="21"/>
    </row>
    <row r="14" spans="1:11" x14ac:dyDescent="0.25">
      <c r="A14" s="3"/>
      <c r="B14" s="12"/>
      <c r="C14" s="4"/>
      <c r="D14" s="3"/>
      <c r="E14" s="9" t="str">
        <f t="shared" si="0"/>
        <v/>
      </c>
      <c r="F14" s="6" t="str">
        <f t="shared" si="1"/>
        <v/>
      </c>
      <c r="G14" s="11" t="str">
        <f t="shared" si="2"/>
        <v/>
      </c>
      <c r="H14" s="12"/>
      <c r="I14" s="11" t="str">
        <f t="shared" si="3"/>
        <v/>
      </c>
      <c r="J14" s="5"/>
      <c r="K14" s="21"/>
    </row>
    <row r="15" spans="1:11" x14ac:dyDescent="0.25">
      <c r="A15" s="3"/>
      <c r="B15" s="12"/>
      <c r="C15" s="4"/>
      <c r="D15" s="3"/>
      <c r="E15" s="9" t="str">
        <f t="shared" si="0"/>
        <v/>
      </c>
      <c r="F15" s="6" t="str">
        <f t="shared" si="1"/>
        <v/>
      </c>
      <c r="G15" s="11" t="str">
        <f t="shared" si="2"/>
        <v/>
      </c>
      <c r="H15" s="12"/>
      <c r="I15" s="11" t="str">
        <f t="shared" si="3"/>
        <v/>
      </c>
      <c r="J15" s="5"/>
      <c r="K15" s="21"/>
    </row>
    <row r="16" spans="1:11" x14ac:dyDescent="0.25">
      <c r="A16" s="3"/>
      <c r="B16" s="12"/>
      <c r="C16" s="4"/>
      <c r="D16" s="3"/>
      <c r="E16" s="9" t="str">
        <f t="shared" si="0"/>
        <v/>
      </c>
      <c r="F16" s="6" t="str">
        <f t="shared" si="1"/>
        <v/>
      </c>
      <c r="G16" s="11" t="str">
        <f t="shared" si="2"/>
        <v/>
      </c>
      <c r="H16" s="12"/>
      <c r="I16" s="11" t="str">
        <f t="shared" si="3"/>
        <v/>
      </c>
      <c r="J16" s="5"/>
      <c r="K16" s="21"/>
    </row>
    <row r="17" spans="1:11" x14ac:dyDescent="0.25">
      <c r="A17" s="3"/>
      <c r="B17" s="12"/>
      <c r="C17" s="4"/>
      <c r="D17" s="3"/>
      <c r="E17" s="9" t="str">
        <f t="shared" si="0"/>
        <v/>
      </c>
      <c r="F17" s="6" t="str">
        <f t="shared" si="1"/>
        <v/>
      </c>
      <c r="G17" s="11" t="str">
        <f t="shared" si="2"/>
        <v/>
      </c>
      <c r="H17" s="12"/>
      <c r="I17" s="11" t="str">
        <f t="shared" si="3"/>
        <v/>
      </c>
      <c r="J17" s="5"/>
      <c r="K17" s="21"/>
    </row>
    <row r="18" spans="1:11" x14ac:dyDescent="0.25">
      <c r="A18" s="3"/>
      <c r="B18" s="12"/>
      <c r="C18" s="4"/>
      <c r="D18" s="3"/>
      <c r="E18" s="9" t="str">
        <f t="shared" si="0"/>
        <v/>
      </c>
      <c r="F18" s="6" t="str">
        <f t="shared" si="1"/>
        <v/>
      </c>
      <c r="G18" s="11" t="str">
        <f t="shared" si="2"/>
        <v/>
      </c>
      <c r="H18" s="12"/>
      <c r="I18" s="11" t="str">
        <f t="shared" si="3"/>
        <v/>
      </c>
      <c r="J18" s="5"/>
      <c r="K18" s="21"/>
    </row>
    <row r="19" spans="1:11" x14ac:dyDescent="0.25">
      <c r="A19" s="3"/>
      <c r="B19" s="12"/>
      <c r="C19" s="4"/>
      <c r="D19" s="3"/>
      <c r="E19" s="9" t="str">
        <f t="shared" si="0"/>
        <v/>
      </c>
      <c r="F19" s="6" t="str">
        <f t="shared" si="1"/>
        <v/>
      </c>
      <c r="G19" s="11" t="str">
        <f t="shared" si="2"/>
        <v/>
      </c>
      <c r="H19" s="12"/>
      <c r="I19" s="11" t="str">
        <f t="shared" si="3"/>
        <v/>
      </c>
      <c r="J19" s="5"/>
      <c r="K19" s="21"/>
    </row>
    <row r="20" spans="1:11" x14ac:dyDescent="0.25">
      <c r="A20" s="3"/>
      <c r="B20" s="12"/>
      <c r="C20" s="4"/>
      <c r="D20" s="3"/>
      <c r="E20" s="9" t="str">
        <f t="shared" si="0"/>
        <v/>
      </c>
      <c r="F20" s="6" t="str">
        <f t="shared" si="1"/>
        <v/>
      </c>
      <c r="G20" s="11" t="str">
        <f t="shared" si="2"/>
        <v/>
      </c>
      <c r="H20" s="12"/>
      <c r="I20" s="11" t="str">
        <f t="shared" si="3"/>
        <v/>
      </c>
      <c r="J20" s="5"/>
      <c r="K20" s="21"/>
    </row>
    <row r="21" spans="1:11" x14ac:dyDescent="0.25">
      <c r="A21" s="3"/>
      <c r="B21" s="12"/>
      <c r="C21" s="4"/>
      <c r="D21" s="3"/>
      <c r="E21" s="9" t="str">
        <f t="shared" si="0"/>
        <v/>
      </c>
      <c r="F21" s="6" t="str">
        <f t="shared" si="1"/>
        <v/>
      </c>
      <c r="G21" s="11" t="str">
        <f t="shared" si="2"/>
        <v/>
      </c>
      <c r="H21" s="12"/>
      <c r="I21" s="11" t="str">
        <f t="shared" si="3"/>
        <v/>
      </c>
      <c r="J21" s="5"/>
      <c r="K21" s="21"/>
    </row>
    <row r="22" spans="1:11" x14ac:dyDescent="0.25">
      <c r="A22" s="3"/>
      <c r="B22" s="12"/>
      <c r="C22" s="4"/>
      <c r="D22" s="3"/>
      <c r="E22" s="9" t="str">
        <f t="shared" si="0"/>
        <v/>
      </c>
      <c r="F22" s="6" t="str">
        <f t="shared" si="1"/>
        <v/>
      </c>
      <c r="G22" s="11" t="str">
        <f t="shared" si="2"/>
        <v/>
      </c>
      <c r="H22" s="12"/>
      <c r="I22" s="11" t="str">
        <f t="shared" si="3"/>
        <v/>
      </c>
      <c r="J22" s="5"/>
      <c r="K22" s="21"/>
    </row>
    <row r="23" spans="1:11" x14ac:dyDescent="0.25">
      <c r="A23" s="3"/>
      <c r="B23" s="12"/>
      <c r="C23" s="4"/>
      <c r="D23" s="3"/>
      <c r="E23" s="9" t="str">
        <f t="shared" si="0"/>
        <v/>
      </c>
      <c r="F23" s="6" t="str">
        <f t="shared" si="1"/>
        <v/>
      </c>
      <c r="G23" s="11" t="str">
        <f t="shared" si="2"/>
        <v/>
      </c>
      <c r="H23" s="12"/>
      <c r="I23" s="11" t="str">
        <f t="shared" si="3"/>
        <v/>
      </c>
      <c r="J23" s="5"/>
      <c r="K23" s="21"/>
    </row>
    <row r="24" spans="1:11" x14ac:dyDescent="0.25">
      <c r="A24" s="3"/>
      <c r="B24" s="12"/>
      <c r="C24" s="4"/>
      <c r="D24" s="3"/>
      <c r="E24" s="9" t="str">
        <f t="shared" si="0"/>
        <v/>
      </c>
      <c r="F24" s="6" t="str">
        <f t="shared" si="1"/>
        <v/>
      </c>
      <c r="G24" s="11" t="str">
        <f t="shared" si="2"/>
        <v/>
      </c>
      <c r="H24" s="12"/>
      <c r="I24" s="11" t="str">
        <f t="shared" si="3"/>
        <v/>
      </c>
      <c r="J24" s="5"/>
      <c r="K24" s="2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8"/>
  <sheetViews>
    <sheetView topLeftCell="A158" workbookViewId="0">
      <selection activeCell="B171" sqref="B171"/>
    </sheetView>
  </sheetViews>
  <sheetFormatPr baseColWidth="10" defaultRowHeight="15" x14ac:dyDescent="0.25"/>
  <cols>
    <col min="4" max="4" width="20" bestFit="1" customWidth="1"/>
    <col min="5" max="5" width="20.85546875" bestFit="1" customWidth="1"/>
  </cols>
  <sheetData>
    <row r="1" spans="1:5" x14ac:dyDescent="0.25">
      <c r="A1" t="s">
        <v>17</v>
      </c>
      <c r="B1" t="s">
        <v>18</v>
      </c>
      <c r="D1" t="s">
        <v>7</v>
      </c>
      <c r="E1" t="s">
        <v>6</v>
      </c>
    </row>
    <row r="2" spans="1:5" x14ac:dyDescent="0.25">
      <c r="A2" s="2">
        <v>37622</v>
      </c>
      <c r="B2" s="3">
        <v>0</v>
      </c>
      <c r="D2" s="10">
        <v>100</v>
      </c>
      <c r="E2" s="10">
        <v>100</v>
      </c>
    </row>
    <row r="3" spans="1:5" x14ac:dyDescent="0.25">
      <c r="A3" s="1">
        <v>37653</v>
      </c>
      <c r="B3" s="3">
        <v>0</v>
      </c>
      <c r="D3" s="10">
        <v>102.15042560000001</v>
      </c>
      <c r="E3">
        <v>101.91</v>
      </c>
    </row>
    <row r="4" spans="1:5" x14ac:dyDescent="0.25">
      <c r="A4" s="1">
        <v>37681</v>
      </c>
      <c r="B4" s="3">
        <v>0</v>
      </c>
      <c r="D4" s="10">
        <v>103.1614197</v>
      </c>
      <c r="E4">
        <v>103.15</v>
      </c>
    </row>
    <row r="5" spans="1:5" x14ac:dyDescent="0.25">
      <c r="A5" s="1">
        <v>37712</v>
      </c>
      <c r="B5" s="3">
        <v>0</v>
      </c>
      <c r="D5" s="10">
        <v>102.3545428</v>
      </c>
      <c r="E5">
        <v>102.3</v>
      </c>
    </row>
    <row r="6" spans="1:5" x14ac:dyDescent="0.25">
      <c r="A6" s="1">
        <v>37742</v>
      </c>
      <c r="B6" s="3">
        <v>0</v>
      </c>
      <c r="D6" s="10">
        <v>101.14999119999999</v>
      </c>
      <c r="E6">
        <v>100.46</v>
      </c>
    </row>
    <row r="7" spans="1:5" x14ac:dyDescent="0.25">
      <c r="A7" s="1">
        <v>37773</v>
      </c>
      <c r="B7" s="3">
        <v>0</v>
      </c>
      <c r="D7" s="10">
        <v>101.01727439999999</v>
      </c>
      <c r="E7">
        <v>101.24</v>
      </c>
    </row>
    <row r="8" spans="1:5" x14ac:dyDescent="0.25">
      <c r="A8" s="1">
        <v>37803</v>
      </c>
      <c r="B8" s="3">
        <v>0</v>
      </c>
      <c r="D8" s="10">
        <v>99.987807099999998</v>
      </c>
      <c r="E8">
        <v>99.91</v>
      </c>
    </row>
    <row r="9" spans="1:5" x14ac:dyDescent="0.25">
      <c r="A9" s="1">
        <v>37834</v>
      </c>
      <c r="B9" s="3">
        <v>0</v>
      </c>
      <c r="D9" s="10">
        <v>100.79774880000001</v>
      </c>
      <c r="E9">
        <v>101.32</v>
      </c>
    </row>
    <row r="10" spans="1:5" x14ac:dyDescent="0.25">
      <c r="A10" s="1">
        <v>37865</v>
      </c>
      <c r="B10" s="3">
        <v>0</v>
      </c>
      <c r="D10" s="10">
        <v>100.85945599999999</v>
      </c>
      <c r="E10">
        <v>102.07</v>
      </c>
    </row>
    <row r="11" spans="1:5" x14ac:dyDescent="0.25">
      <c r="A11" s="1">
        <v>37895</v>
      </c>
      <c r="B11" s="3">
        <v>0</v>
      </c>
      <c r="D11" s="10">
        <v>100.9551479</v>
      </c>
      <c r="E11">
        <v>102.43</v>
      </c>
    </row>
    <row r="12" spans="1:5" x14ac:dyDescent="0.25">
      <c r="A12" s="1">
        <v>37926</v>
      </c>
      <c r="B12" s="3">
        <v>0</v>
      </c>
      <c r="D12" s="10">
        <v>100.94558789999999</v>
      </c>
      <c r="E12">
        <v>102.5</v>
      </c>
    </row>
    <row r="13" spans="1:5" x14ac:dyDescent="0.25">
      <c r="A13" s="1">
        <v>37956</v>
      </c>
      <c r="B13" s="3">
        <v>0</v>
      </c>
      <c r="D13" s="10">
        <v>101.06201990000001</v>
      </c>
      <c r="E13">
        <v>103.07</v>
      </c>
    </row>
    <row r="14" spans="1:5" x14ac:dyDescent="0.25">
      <c r="A14" s="1">
        <v>37987</v>
      </c>
      <c r="B14" s="3">
        <v>0</v>
      </c>
      <c r="D14" s="10">
        <v>104.5029893</v>
      </c>
      <c r="E14">
        <v>106.79</v>
      </c>
    </row>
    <row r="15" spans="1:5" x14ac:dyDescent="0.25">
      <c r="A15" s="1">
        <v>38018</v>
      </c>
      <c r="B15" s="3">
        <v>0</v>
      </c>
      <c r="D15" s="10">
        <v>106.03130229999999</v>
      </c>
      <c r="E15">
        <v>108.4</v>
      </c>
    </row>
    <row r="16" spans="1:5" x14ac:dyDescent="0.25">
      <c r="A16" s="1">
        <v>38047</v>
      </c>
      <c r="B16" s="3">
        <v>0</v>
      </c>
      <c r="D16" s="10">
        <v>108.41044049999999</v>
      </c>
      <c r="E16">
        <v>109.75</v>
      </c>
    </row>
    <row r="17" spans="1:5" x14ac:dyDescent="0.25">
      <c r="A17" s="1">
        <v>38078</v>
      </c>
      <c r="B17" s="3">
        <v>0</v>
      </c>
      <c r="D17" s="10">
        <v>110.187404</v>
      </c>
      <c r="E17">
        <v>111.28</v>
      </c>
    </row>
    <row r="18" spans="1:5" x14ac:dyDescent="0.25">
      <c r="A18" s="1">
        <v>38108</v>
      </c>
      <c r="B18" s="3">
        <v>0</v>
      </c>
      <c r="D18" s="10">
        <v>110.35835329999999</v>
      </c>
      <c r="E18">
        <v>110.6</v>
      </c>
    </row>
    <row r="19" spans="1:5" x14ac:dyDescent="0.25">
      <c r="A19" s="1">
        <v>38139</v>
      </c>
      <c r="B19" s="3">
        <v>0</v>
      </c>
      <c r="D19" s="10">
        <v>110.74313239999999</v>
      </c>
      <c r="E19">
        <v>110.06</v>
      </c>
    </row>
    <row r="20" spans="1:5" x14ac:dyDescent="0.25">
      <c r="A20" s="1">
        <v>38169</v>
      </c>
      <c r="B20" s="3">
        <v>0</v>
      </c>
      <c r="D20" s="10">
        <v>111.20186999999999</v>
      </c>
      <c r="E20">
        <v>111.48</v>
      </c>
    </row>
    <row r="21" spans="1:5" x14ac:dyDescent="0.25">
      <c r="A21" s="1">
        <v>38200</v>
      </c>
      <c r="B21" s="3">
        <v>0</v>
      </c>
      <c r="D21" s="10">
        <v>111.50333880000001</v>
      </c>
      <c r="E21">
        <v>111.81</v>
      </c>
    </row>
    <row r="22" spans="1:5" x14ac:dyDescent="0.25">
      <c r="A22" s="1">
        <v>38231</v>
      </c>
      <c r="B22" s="3">
        <v>0</v>
      </c>
      <c r="D22" s="10">
        <v>111.2862662</v>
      </c>
      <c r="E22">
        <v>111.79</v>
      </c>
    </row>
    <row r="23" spans="1:5" x14ac:dyDescent="0.25">
      <c r="A23" s="1">
        <v>38261</v>
      </c>
      <c r="B23" s="3">
        <v>0</v>
      </c>
      <c r="D23" s="10">
        <v>110.11243449999999</v>
      </c>
      <c r="E23">
        <v>110.98</v>
      </c>
    </row>
    <row r="24" spans="1:5" x14ac:dyDescent="0.25">
      <c r="A24" s="1">
        <v>38292</v>
      </c>
      <c r="B24" s="3">
        <v>0</v>
      </c>
      <c r="D24" s="10">
        <v>110.37191019999999</v>
      </c>
      <c r="E24">
        <v>111.63</v>
      </c>
    </row>
    <row r="25" spans="1:5" x14ac:dyDescent="0.25">
      <c r="A25" s="1">
        <v>38322</v>
      </c>
      <c r="B25" s="3">
        <v>0</v>
      </c>
      <c r="D25" s="10">
        <v>108.2938618</v>
      </c>
      <c r="E25">
        <v>109.43</v>
      </c>
    </row>
    <row r="26" spans="1:5" x14ac:dyDescent="0.25">
      <c r="A26" s="1">
        <v>38353</v>
      </c>
      <c r="B26" s="3">
        <v>0</v>
      </c>
      <c r="D26" s="10">
        <v>112.95081440000001</v>
      </c>
      <c r="E26">
        <v>113.56</v>
      </c>
    </row>
    <row r="27" spans="1:5" x14ac:dyDescent="0.25">
      <c r="A27" s="1">
        <v>38384</v>
      </c>
      <c r="B27" s="3">
        <v>0</v>
      </c>
      <c r="D27" s="10">
        <v>115.21288199999999</v>
      </c>
      <c r="E27">
        <v>115.33</v>
      </c>
    </row>
    <row r="28" spans="1:5" x14ac:dyDescent="0.25">
      <c r="A28" s="1">
        <v>38412</v>
      </c>
      <c r="B28" s="3">
        <v>0</v>
      </c>
      <c r="D28" s="10">
        <v>118.26906820000001</v>
      </c>
      <c r="E28">
        <v>118.03</v>
      </c>
    </row>
    <row r="29" spans="1:5" x14ac:dyDescent="0.25">
      <c r="A29" s="1">
        <v>38443</v>
      </c>
      <c r="B29" s="3">
        <v>0</v>
      </c>
      <c r="D29" s="10">
        <v>116.89366590000002</v>
      </c>
      <c r="E29">
        <v>116.85</v>
      </c>
    </row>
    <row r="30" spans="1:5" x14ac:dyDescent="0.25">
      <c r="A30" s="1">
        <v>38473</v>
      </c>
      <c r="B30" s="3">
        <v>0</v>
      </c>
      <c r="D30" s="10">
        <v>118.8509349</v>
      </c>
      <c r="E30">
        <v>118.15</v>
      </c>
    </row>
    <row r="31" spans="1:5" x14ac:dyDescent="0.25">
      <c r="A31" s="1">
        <v>38504</v>
      </c>
      <c r="B31" s="3">
        <v>0</v>
      </c>
      <c r="D31" s="10">
        <v>118.61133390000001</v>
      </c>
      <c r="E31">
        <v>117.31</v>
      </c>
    </row>
    <row r="32" spans="1:5" x14ac:dyDescent="0.25">
      <c r="A32" s="1">
        <v>38534</v>
      </c>
      <c r="B32" s="3">
        <v>0</v>
      </c>
      <c r="D32" s="10">
        <v>115.9066605</v>
      </c>
      <c r="E32">
        <v>113.8</v>
      </c>
    </row>
    <row r="33" spans="1:5" x14ac:dyDescent="0.25">
      <c r="A33" s="1">
        <v>38565</v>
      </c>
      <c r="B33" s="3">
        <v>0</v>
      </c>
      <c r="D33" s="10">
        <v>120.53462089999999</v>
      </c>
      <c r="E33">
        <v>117.65</v>
      </c>
    </row>
    <row r="34" spans="1:5" x14ac:dyDescent="0.25">
      <c r="A34" s="1">
        <v>38596</v>
      </c>
      <c r="B34" s="3">
        <v>0</v>
      </c>
      <c r="D34" s="10">
        <v>120.5042401</v>
      </c>
      <c r="E34">
        <v>116.1</v>
      </c>
    </row>
    <row r="35" spans="1:5" x14ac:dyDescent="0.25">
      <c r="A35" s="1">
        <v>38626</v>
      </c>
      <c r="B35" s="3">
        <v>0</v>
      </c>
      <c r="D35" s="10">
        <v>120.6906628</v>
      </c>
      <c r="E35">
        <v>115.34</v>
      </c>
    </row>
    <row r="36" spans="1:5" x14ac:dyDescent="0.25">
      <c r="A36" s="1">
        <v>38657</v>
      </c>
      <c r="B36" s="3">
        <v>0</v>
      </c>
      <c r="D36" s="10">
        <v>121.746512</v>
      </c>
      <c r="E36">
        <v>116.18</v>
      </c>
    </row>
    <row r="37" spans="1:5" x14ac:dyDescent="0.25">
      <c r="A37" s="1">
        <v>38687</v>
      </c>
      <c r="B37" s="3">
        <v>0</v>
      </c>
      <c r="D37" s="10">
        <v>118.58569679999999</v>
      </c>
      <c r="E37">
        <v>112.95</v>
      </c>
    </row>
    <row r="38" spans="1:5" x14ac:dyDescent="0.25">
      <c r="A38" s="1">
        <v>38718</v>
      </c>
      <c r="B38" s="3">
        <v>0</v>
      </c>
      <c r="D38" s="10">
        <v>124.07132940000001</v>
      </c>
      <c r="E38">
        <v>118.12</v>
      </c>
    </row>
    <row r="39" spans="1:5" x14ac:dyDescent="0.25">
      <c r="A39" s="1">
        <v>38749</v>
      </c>
      <c r="B39" s="3">
        <v>0</v>
      </c>
      <c r="D39" s="10">
        <v>125.924009</v>
      </c>
      <c r="E39">
        <v>120.22</v>
      </c>
    </row>
    <row r="40" spans="1:5" x14ac:dyDescent="0.25">
      <c r="A40" s="1">
        <v>38777</v>
      </c>
      <c r="B40" s="3">
        <v>0</v>
      </c>
      <c r="D40" s="10">
        <v>128.07068409999999</v>
      </c>
      <c r="E40">
        <v>122.22</v>
      </c>
    </row>
    <row r="41" spans="1:5" x14ac:dyDescent="0.25">
      <c r="A41" s="1">
        <v>38808</v>
      </c>
      <c r="B41" s="3">
        <v>0</v>
      </c>
      <c r="D41" s="10">
        <v>129.15103310000001</v>
      </c>
      <c r="E41">
        <v>122.61</v>
      </c>
    </row>
    <row r="42" spans="1:5" x14ac:dyDescent="0.25">
      <c r="A42" s="1">
        <v>38838</v>
      </c>
      <c r="B42" s="3">
        <v>0</v>
      </c>
      <c r="D42" s="10">
        <v>133.2199947</v>
      </c>
      <c r="E42">
        <v>126.63</v>
      </c>
    </row>
    <row r="43" spans="1:5" x14ac:dyDescent="0.25">
      <c r="A43" s="1">
        <v>38869</v>
      </c>
      <c r="B43" s="3">
        <v>0</v>
      </c>
      <c r="D43" s="10">
        <v>132.75632780000001</v>
      </c>
      <c r="E43">
        <v>126.41</v>
      </c>
    </row>
    <row r="44" spans="1:5" x14ac:dyDescent="0.25">
      <c r="A44" s="1">
        <v>38899</v>
      </c>
      <c r="B44" s="3">
        <v>0</v>
      </c>
      <c r="D44" s="10">
        <v>132.65250900000001</v>
      </c>
      <c r="E44">
        <v>127.24</v>
      </c>
    </row>
    <row r="45" spans="1:5" x14ac:dyDescent="0.25">
      <c r="A45" s="1">
        <v>38930</v>
      </c>
      <c r="B45" s="3">
        <v>0</v>
      </c>
      <c r="D45" s="10">
        <v>135.11586840000001</v>
      </c>
      <c r="E45">
        <v>129.15</v>
      </c>
    </row>
    <row r="46" spans="1:5" x14ac:dyDescent="0.25">
      <c r="A46" s="1">
        <v>38961</v>
      </c>
      <c r="B46" s="3">
        <v>0</v>
      </c>
      <c r="D46" s="10">
        <v>137.67180530000002</v>
      </c>
      <c r="E46">
        <v>132.16</v>
      </c>
    </row>
    <row r="47" spans="1:5" x14ac:dyDescent="0.25">
      <c r="A47" s="1">
        <v>38991</v>
      </c>
      <c r="B47" s="3">
        <v>0</v>
      </c>
      <c r="D47" s="10">
        <v>136.367729</v>
      </c>
      <c r="E47">
        <v>129.99</v>
      </c>
    </row>
    <row r="48" spans="1:5" x14ac:dyDescent="0.25">
      <c r="A48" s="1">
        <v>39022</v>
      </c>
      <c r="B48" s="3">
        <v>0</v>
      </c>
      <c r="D48" s="10">
        <v>138.1151103</v>
      </c>
      <c r="E48">
        <v>130.86000000000001</v>
      </c>
    </row>
    <row r="49" spans="1:5" x14ac:dyDescent="0.25">
      <c r="A49" s="1">
        <v>39052</v>
      </c>
      <c r="B49" s="3">
        <v>0</v>
      </c>
      <c r="D49" s="10">
        <v>134.35727550000001</v>
      </c>
      <c r="E49">
        <v>127.82</v>
      </c>
    </row>
    <row r="50" spans="1:5" x14ac:dyDescent="0.25">
      <c r="A50" s="1">
        <v>39083</v>
      </c>
      <c r="B50" s="3">
        <v>0</v>
      </c>
      <c r="D50" s="10">
        <v>140.19946679999998</v>
      </c>
      <c r="E50">
        <v>133.04</v>
      </c>
    </row>
    <row r="51" spans="1:5" x14ac:dyDescent="0.25">
      <c r="A51" s="1">
        <v>39114</v>
      </c>
      <c r="B51" s="3">
        <v>0</v>
      </c>
      <c r="D51" s="10">
        <v>144.40029279999999</v>
      </c>
      <c r="E51">
        <v>136.19</v>
      </c>
    </row>
    <row r="52" spans="1:5" x14ac:dyDescent="0.25">
      <c r="A52" s="1">
        <v>39142</v>
      </c>
      <c r="B52" s="3">
        <v>0</v>
      </c>
      <c r="D52" s="10">
        <v>147.66769550000001</v>
      </c>
      <c r="E52">
        <v>138.85</v>
      </c>
    </row>
    <row r="53" spans="1:5" x14ac:dyDescent="0.25">
      <c r="A53" s="1">
        <v>39173</v>
      </c>
      <c r="B53" s="3">
        <v>0</v>
      </c>
      <c r="D53" s="10">
        <v>151.4729591</v>
      </c>
      <c r="E53">
        <v>141.47999999999999</v>
      </c>
    </row>
    <row r="54" spans="1:5" x14ac:dyDescent="0.25">
      <c r="A54" s="1">
        <v>39203</v>
      </c>
      <c r="B54" s="3">
        <v>0</v>
      </c>
      <c r="D54" s="10">
        <v>152.35671239999999</v>
      </c>
      <c r="E54">
        <v>141.32</v>
      </c>
    </row>
    <row r="55" spans="1:5" x14ac:dyDescent="0.25">
      <c r="A55" s="1">
        <v>39234</v>
      </c>
      <c r="B55" s="3">
        <v>0</v>
      </c>
      <c r="D55" s="10">
        <v>152.3984657</v>
      </c>
      <c r="E55">
        <v>140.97999999999999</v>
      </c>
    </row>
    <row r="56" spans="1:5" x14ac:dyDescent="0.25">
      <c r="A56" s="1">
        <v>39264</v>
      </c>
      <c r="B56" s="3">
        <v>0</v>
      </c>
      <c r="D56" s="10">
        <v>149.26865410000002</v>
      </c>
      <c r="E56">
        <v>138.49</v>
      </c>
    </row>
    <row r="57" spans="1:5" x14ac:dyDescent="0.25">
      <c r="A57" s="1">
        <v>39295</v>
      </c>
      <c r="B57" s="3">
        <v>0</v>
      </c>
      <c r="D57" s="10">
        <v>153.8244406</v>
      </c>
      <c r="E57">
        <v>142.62</v>
      </c>
    </row>
    <row r="58" spans="1:5" x14ac:dyDescent="0.25">
      <c r="A58" s="1">
        <v>39326</v>
      </c>
      <c r="B58" s="3">
        <v>0</v>
      </c>
      <c r="D58" s="10">
        <v>151.40278609999999</v>
      </c>
      <c r="E58">
        <v>139.88</v>
      </c>
    </row>
    <row r="59" spans="1:5" x14ac:dyDescent="0.25">
      <c r="A59" s="1">
        <v>39356</v>
      </c>
      <c r="B59" s="3">
        <v>0</v>
      </c>
      <c r="D59" s="10">
        <v>150.64718070000001</v>
      </c>
      <c r="E59">
        <v>138.9</v>
      </c>
    </row>
    <row r="60" spans="1:5" x14ac:dyDescent="0.25">
      <c r="A60" s="1">
        <v>39387</v>
      </c>
      <c r="B60" s="3">
        <v>0</v>
      </c>
      <c r="D60" s="10">
        <v>149.8114573</v>
      </c>
      <c r="E60">
        <v>137.88</v>
      </c>
    </row>
    <row r="61" spans="1:5" x14ac:dyDescent="0.25">
      <c r="A61" s="1">
        <v>39417</v>
      </c>
      <c r="B61" s="3">
        <v>0</v>
      </c>
      <c r="D61" s="10">
        <v>148.18817250000001</v>
      </c>
      <c r="E61">
        <v>136.33000000000001</v>
      </c>
    </row>
    <row r="62" spans="1:5" x14ac:dyDescent="0.25">
      <c r="A62" s="1">
        <v>39448</v>
      </c>
      <c r="B62" s="3">
        <v>0</v>
      </c>
      <c r="D62" s="10">
        <v>150.38457339999999</v>
      </c>
      <c r="E62">
        <v>138.16</v>
      </c>
    </row>
    <row r="63" spans="1:5" x14ac:dyDescent="0.25">
      <c r="A63" s="1">
        <v>39479</v>
      </c>
      <c r="B63" s="3">
        <v>0</v>
      </c>
      <c r="D63" s="10">
        <v>154.22021669999998</v>
      </c>
      <c r="E63">
        <v>141.88999999999999</v>
      </c>
    </row>
    <row r="64" spans="1:5" x14ac:dyDescent="0.25">
      <c r="A64" s="1">
        <v>39508</v>
      </c>
      <c r="B64" s="3">
        <v>0</v>
      </c>
      <c r="D64" s="10">
        <v>154.6060434</v>
      </c>
      <c r="E64">
        <v>142.82</v>
      </c>
    </row>
    <row r="65" spans="1:5" x14ac:dyDescent="0.25">
      <c r="A65" s="1">
        <v>39539</v>
      </c>
      <c r="B65" s="3">
        <v>0</v>
      </c>
      <c r="D65" s="10">
        <v>155.65791870000001</v>
      </c>
      <c r="E65">
        <v>144.21</v>
      </c>
    </row>
    <row r="66" spans="1:5" x14ac:dyDescent="0.25">
      <c r="A66" s="1">
        <v>39569</v>
      </c>
      <c r="B66" s="3">
        <v>0</v>
      </c>
      <c r="D66" s="10">
        <v>158.67939339999998</v>
      </c>
      <c r="E66">
        <v>146.72</v>
      </c>
    </row>
    <row r="67" spans="1:5" x14ac:dyDescent="0.25">
      <c r="A67" s="1">
        <v>39600</v>
      </c>
      <c r="B67" s="3">
        <v>0</v>
      </c>
      <c r="D67" s="10">
        <v>155.727689</v>
      </c>
      <c r="E67">
        <v>144.66</v>
      </c>
    </row>
    <row r="68" spans="1:5" x14ac:dyDescent="0.25">
      <c r="A68" s="1">
        <v>39630</v>
      </c>
      <c r="B68" s="3">
        <v>0</v>
      </c>
      <c r="D68" s="10">
        <v>153.7242938</v>
      </c>
      <c r="E68">
        <v>142.25</v>
      </c>
    </row>
    <row r="69" spans="1:5" x14ac:dyDescent="0.25">
      <c r="A69" s="1">
        <v>39661</v>
      </c>
      <c r="B69" s="3">
        <v>0</v>
      </c>
      <c r="D69" s="10">
        <v>154.23092320000001</v>
      </c>
      <c r="E69">
        <v>143.41</v>
      </c>
    </row>
    <row r="70" spans="1:5" x14ac:dyDescent="0.25">
      <c r="A70" s="1">
        <v>39692</v>
      </c>
      <c r="B70" s="3">
        <v>0</v>
      </c>
      <c r="D70" s="10">
        <v>151.49431849999999</v>
      </c>
      <c r="E70">
        <v>139.59</v>
      </c>
    </row>
    <row r="71" spans="1:5" x14ac:dyDescent="0.25">
      <c r="A71" s="1">
        <v>39722</v>
      </c>
      <c r="B71" s="3">
        <v>0</v>
      </c>
      <c r="D71" s="10">
        <v>144.23406069999999</v>
      </c>
      <c r="E71">
        <v>135.51</v>
      </c>
    </row>
    <row r="72" spans="1:5" x14ac:dyDescent="0.25">
      <c r="A72" s="1">
        <v>39753</v>
      </c>
      <c r="B72" s="3">
        <v>0</v>
      </c>
      <c r="D72" s="10">
        <v>140.89698420000002</v>
      </c>
      <c r="E72">
        <v>133.77000000000001</v>
      </c>
    </row>
    <row r="73" spans="1:5" x14ac:dyDescent="0.25">
      <c r="A73" s="1">
        <v>39783</v>
      </c>
      <c r="B73" s="3">
        <v>0</v>
      </c>
      <c r="D73" s="10">
        <v>140.0457572</v>
      </c>
      <c r="E73">
        <v>133.62</v>
      </c>
    </row>
    <row r="74" spans="1:5" x14ac:dyDescent="0.25">
      <c r="A74" s="1">
        <v>39814</v>
      </c>
      <c r="B74" s="3">
        <v>0</v>
      </c>
      <c r="D74" s="10">
        <v>143.592772</v>
      </c>
      <c r="E74">
        <v>137.11000000000001</v>
      </c>
    </row>
    <row r="75" spans="1:5" x14ac:dyDescent="0.25">
      <c r="A75" s="1">
        <v>39845</v>
      </c>
      <c r="B75" s="3">
        <v>0</v>
      </c>
      <c r="D75" s="10">
        <v>146.5813024</v>
      </c>
      <c r="E75">
        <v>140.28</v>
      </c>
    </row>
    <row r="76" spans="1:5" x14ac:dyDescent="0.25">
      <c r="A76" s="1">
        <v>39873</v>
      </c>
      <c r="B76" s="3">
        <v>0</v>
      </c>
      <c r="D76" s="10">
        <v>149.7296546</v>
      </c>
      <c r="E76">
        <v>143.52000000000001</v>
      </c>
    </row>
    <row r="77" spans="1:5" x14ac:dyDescent="0.25">
      <c r="A77" s="1">
        <v>39904</v>
      </c>
      <c r="B77" s="3">
        <v>0</v>
      </c>
      <c r="D77" s="10">
        <v>152.34419339999999</v>
      </c>
      <c r="E77">
        <v>146.6</v>
      </c>
    </row>
    <row r="78" spans="1:5" x14ac:dyDescent="0.25">
      <c r="A78" s="1">
        <v>39934</v>
      </c>
      <c r="B78" s="3">
        <v>0</v>
      </c>
      <c r="D78" s="10">
        <v>152.51850479999999</v>
      </c>
      <c r="E78">
        <v>145.85</v>
      </c>
    </row>
    <row r="79" spans="1:5" x14ac:dyDescent="0.25">
      <c r="A79" s="1">
        <v>39965</v>
      </c>
      <c r="B79" s="3">
        <v>0</v>
      </c>
      <c r="D79" s="10">
        <v>150.97961699999999</v>
      </c>
      <c r="E79">
        <v>146.38999999999999</v>
      </c>
    </row>
    <row r="80" spans="1:5" x14ac:dyDescent="0.25">
      <c r="A80" s="1">
        <v>39995</v>
      </c>
      <c r="B80" s="3">
        <v>0</v>
      </c>
      <c r="D80" s="10">
        <v>150.9940933</v>
      </c>
      <c r="E80">
        <v>147.85</v>
      </c>
    </row>
    <row r="81" spans="1:5" x14ac:dyDescent="0.25">
      <c r="A81" s="1">
        <v>40026</v>
      </c>
      <c r="B81" s="3">
        <v>0</v>
      </c>
      <c r="D81" s="10">
        <v>154.8893314</v>
      </c>
      <c r="E81">
        <v>150.65</v>
      </c>
    </row>
    <row r="82" spans="1:5" x14ac:dyDescent="0.25">
      <c r="A82" s="1">
        <v>40057</v>
      </c>
      <c r="B82" s="3">
        <v>0</v>
      </c>
      <c r="D82" s="10">
        <v>154.4310486</v>
      </c>
      <c r="E82">
        <v>151.19</v>
      </c>
    </row>
    <row r="83" spans="1:5" x14ac:dyDescent="0.25">
      <c r="A83" s="1">
        <v>40087</v>
      </c>
      <c r="B83" s="3">
        <v>0</v>
      </c>
      <c r="D83" s="10">
        <v>154.03570529999999</v>
      </c>
      <c r="E83">
        <v>149.47999999999999</v>
      </c>
    </row>
    <row r="84" spans="1:5" x14ac:dyDescent="0.25">
      <c r="A84" s="1">
        <v>40118</v>
      </c>
      <c r="B84" s="3">
        <v>0</v>
      </c>
      <c r="D84" s="10">
        <v>155.19682990000001</v>
      </c>
      <c r="E84">
        <v>149.21</v>
      </c>
    </row>
    <row r="85" spans="1:5" x14ac:dyDescent="0.25">
      <c r="A85" s="1">
        <v>40148</v>
      </c>
      <c r="B85" s="3">
        <v>0</v>
      </c>
      <c r="D85" s="10">
        <v>155.29753980000001</v>
      </c>
      <c r="E85">
        <v>147.94</v>
      </c>
    </row>
    <row r="86" spans="1:5" x14ac:dyDescent="0.25">
      <c r="A86" s="1">
        <v>40179</v>
      </c>
      <c r="B86" s="3">
        <v>0</v>
      </c>
      <c r="D86" s="10">
        <v>158.87475989999999</v>
      </c>
      <c r="E86">
        <v>151.71</v>
      </c>
    </row>
    <row r="87" spans="1:5" x14ac:dyDescent="0.25">
      <c r="A87" s="1">
        <v>40210</v>
      </c>
      <c r="B87" s="3">
        <v>0</v>
      </c>
      <c r="D87" s="10">
        <v>161.2609928</v>
      </c>
      <c r="E87">
        <v>152.16</v>
      </c>
    </row>
    <row r="88" spans="1:5" x14ac:dyDescent="0.25">
      <c r="A88" s="1">
        <v>40238</v>
      </c>
      <c r="B88" s="3">
        <v>0</v>
      </c>
      <c r="D88" s="10">
        <v>162.77817640000001</v>
      </c>
      <c r="E88">
        <v>153.96</v>
      </c>
    </row>
    <row r="89" spans="1:5" x14ac:dyDescent="0.25">
      <c r="A89" s="1">
        <v>40269</v>
      </c>
      <c r="B89" s="3">
        <v>0</v>
      </c>
      <c r="D89" s="10">
        <v>166.11206290000001</v>
      </c>
      <c r="E89">
        <v>157.29</v>
      </c>
    </row>
    <row r="90" spans="1:5" x14ac:dyDescent="0.25">
      <c r="A90" s="1">
        <v>40299</v>
      </c>
      <c r="B90" s="3">
        <v>0</v>
      </c>
      <c r="D90" s="10">
        <v>166.77674540000001</v>
      </c>
      <c r="E90">
        <v>158.1</v>
      </c>
    </row>
    <row r="91" spans="1:5" x14ac:dyDescent="0.25">
      <c r="A91" s="1">
        <v>40330</v>
      </c>
      <c r="B91" s="3">
        <v>0</v>
      </c>
      <c r="D91" s="10">
        <v>166.66547359999998</v>
      </c>
      <c r="E91">
        <v>157.28</v>
      </c>
    </row>
    <row r="92" spans="1:5" x14ac:dyDescent="0.25">
      <c r="A92" s="1">
        <v>40360</v>
      </c>
      <c r="B92" s="3">
        <v>0</v>
      </c>
      <c r="D92" s="10">
        <v>163.37510070000002</v>
      </c>
      <c r="E92">
        <v>153.72999999999999</v>
      </c>
    </row>
    <row r="93" spans="1:5" x14ac:dyDescent="0.25">
      <c r="A93" s="1">
        <v>40391</v>
      </c>
      <c r="B93" s="3">
        <v>0</v>
      </c>
      <c r="D93" s="10">
        <v>167.22730540000001</v>
      </c>
      <c r="E93">
        <v>157.37</v>
      </c>
    </row>
    <row r="94" spans="1:5" x14ac:dyDescent="0.25">
      <c r="A94" s="1">
        <v>40422</v>
      </c>
      <c r="B94" s="3">
        <v>0</v>
      </c>
      <c r="D94" s="10">
        <v>167.33764019999998</v>
      </c>
      <c r="E94">
        <v>156.5</v>
      </c>
    </row>
    <row r="95" spans="1:5" x14ac:dyDescent="0.25">
      <c r="A95" s="1">
        <v>40452</v>
      </c>
      <c r="B95" s="3">
        <v>0</v>
      </c>
      <c r="D95" s="10">
        <v>167.4385436</v>
      </c>
      <c r="E95">
        <v>155.66</v>
      </c>
    </row>
    <row r="96" spans="1:5" x14ac:dyDescent="0.25">
      <c r="A96" s="1">
        <v>40483</v>
      </c>
      <c r="B96" s="3">
        <v>0</v>
      </c>
      <c r="D96" s="10">
        <v>165.849335</v>
      </c>
      <c r="E96">
        <v>154.62</v>
      </c>
    </row>
    <row r="97" spans="1:5" x14ac:dyDescent="0.25">
      <c r="A97" s="1">
        <v>40513</v>
      </c>
      <c r="B97" s="3">
        <v>0</v>
      </c>
      <c r="D97" s="10">
        <v>162.68842429999998</v>
      </c>
      <c r="E97">
        <v>152.51</v>
      </c>
    </row>
    <row r="98" spans="1:5" x14ac:dyDescent="0.25">
      <c r="A98" s="1">
        <v>40544</v>
      </c>
      <c r="B98" s="3">
        <v>0</v>
      </c>
      <c r="D98" s="10">
        <v>168.8810359</v>
      </c>
      <c r="E98">
        <v>157.75</v>
      </c>
    </row>
    <row r="99" spans="1:5" x14ac:dyDescent="0.25">
      <c r="A99" s="1">
        <v>40575</v>
      </c>
      <c r="B99" s="3">
        <v>0</v>
      </c>
      <c r="D99" s="10">
        <v>172.81674889999999</v>
      </c>
      <c r="E99">
        <v>162.38</v>
      </c>
    </row>
    <row r="100" spans="1:5" x14ac:dyDescent="0.25">
      <c r="A100" s="1">
        <v>40603</v>
      </c>
      <c r="B100" s="3">
        <v>0</v>
      </c>
      <c r="D100" s="10">
        <v>175.69678429999999</v>
      </c>
      <c r="E100">
        <v>163.66999999999999</v>
      </c>
    </row>
    <row r="101" spans="1:5" x14ac:dyDescent="0.25">
      <c r="A101" s="1">
        <v>40634</v>
      </c>
      <c r="B101" s="3">
        <v>0</v>
      </c>
      <c r="D101" s="10">
        <v>174.98104990000002</v>
      </c>
      <c r="E101">
        <v>163.47999999999999</v>
      </c>
    </row>
    <row r="102" spans="1:5" x14ac:dyDescent="0.25">
      <c r="A102" s="1">
        <v>40664</v>
      </c>
      <c r="B102" s="3">
        <v>0</v>
      </c>
      <c r="D102" s="10">
        <v>180.19441560000001</v>
      </c>
      <c r="E102">
        <v>168.52</v>
      </c>
    </row>
    <row r="103" spans="1:5" x14ac:dyDescent="0.25">
      <c r="A103" s="1">
        <v>40695</v>
      </c>
      <c r="B103" s="3">
        <v>0</v>
      </c>
      <c r="D103" s="10">
        <v>177.76180290000002</v>
      </c>
      <c r="E103">
        <v>166.36</v>
      </c>
    </row>
    <row r="104" spans="1:5" x14ac:dyDescent="0.25">
      <c r="A104" s="1">
        <v>40725</v>
      </c>
      <c r="B104" s="3">
        <v>0</v>
      </c>
      <c r="D104" s="10">
        <v>174.33347830000002</v>
      </c>
      <c r="E104">
        <v>163.84</v>
      </c>
    </row>
    <row r="105" spans="1:5" x14ac:dyDescent="0.25">
      <c r="A105" s="1">
        <v>40756</v>
      </c>
      <c r="B105" s="3">
        <v>0</v>
      </c>
      <c r="D105" s="10">
        <v>176.75324169999999</v>
      </c>
      <c r="E105">
        <v>167.02</v>
      </c>
    </row>
    <row r="106" spans="1:5" x14ac:dyDescent="0.25">
      <c r="A106" s="1">
        <v>40787</v>
      </c>
      <c r="B106" s="3">
        <v>0</v>
      </c>
      <c r="D106" s="10">
        <v>177.5598698</v>
      </c>
      <c r="E106">
        <v>167.3</v>
      </c>
    </row>
    <row r="107" spans="1:5" x14ac:dyDescent="0.25">
      <c r="A107" s="1">
        <v>40817</v>
      </c>
      <c r="B107" s="3">
        <v>0</v>
      </c>
      <c r="D107" s="10">
        <v>175.7514406</v>
      </c>
      <c r="E107">
        <v>166.66</v>
      </c>
    </row>
    <row r="108" spans="1:5" x14ac:dyDescent="0.25">
      <c r="A108" s="1">
        <v>40848</v>
      </c>
      <c r="B108" s="3">
        <v>0</v>
      </c>
      <c r="D108" s="10">
        <v>175.5145464</v>
      </c>
      <c r="E108">
        <v>167.18</v>
      </c>
    </row>
    <row r="109" spans="1:5" x14ac:dyDescent="0.25">
      <c r="A109" s="1">
        <v>40878</v>
      </c>
      <c r="B109" s="3">
        <v>0</v>
      </c>
      <c r="D109" s="10">
        <v>172.01399319999999</v>
      </c>
      <c r="E109">
        <v>163.22999999999999</v>
      </c>
    </row>
    <row r="110" spans="1:5" x14ac:dyDescent="0.25">
      <c r="A110" s="1">
        <v>40909</v>
      </c>
      <c r="B110" s="3">
        <v>0</v>
      </c>
      <c r="D110" s="10">
        <v>178.9950355</v>
      </c>
      <c r="E110">
        <v>169.97</v>
      </c>
    </row>
    <row r="111" spans="1:5" x14ac:dyDescent="0.25">
      <c r="A111" s="1">
        <v>40940</v>
      </c>
      <c r="B111" s="3">
        <v>0</v>
      </c>
      <c r="D111" s="10">
        <v>180.92254699999998</v>
      </c>
      <c r="E111">
        <v>171.7</v>
      </c>
    </row>
    <row r="112" spans="1:5" x14ac:dyDescent="0.25">
      <c r="A112" s="1">
        <v>40969</v>
      </c>
      <c r="B112" s="3">
        <v>0</v>
      </c>
      <c r="D112" s="10">
        <v>182.35631000000001</v>
      </c>
      <c r="E112">
        <v>172.24</v>
      </c>
    </row>
    <row r="113" spans="1:5" x14ac:dyDescent="0.25">
      <c r="A113" s="1">
        <v>41000</v>
      </c>
      <c r="B113" s="3">
        <v>0</v>
      </c>
      <c r="D113" s="10">
        <v>184.7137042</v>
      </c>
      <c r="E113">
        <v>173.35</v>
      </c>
    </row>
    <row r="114" spans="1:5" x14ac:dyDescent="0.25">
      <c r="A114" s="1">
        <v>41030</v>
      </c>
      <c r="B114" s="3">
        <v>0</v>
      </c>
      <c r="D114" s="10">
        <v>184.6410315</v>
      </c>
      <c r="E114">
        <v>174.05</v>
      </c>
    </row>
    <row r="115" spans="1:5" x14ac:dyDescent="0.25">
      <c r="A115" s="1">
        <v>41061</v>
      </c>
      <c r="B115" s="3">
        <v>0</v>
      </c>
      <c r="D115" s="10">
        <v>183.25902489999999</v>
      </c>
      <c r="E115">
        <v>171.78</v>
      </c>
    </row>
    <row r="116" spans="1:5" x14ac:dyDescent="0.25">
      <c r="A116" s="1">
        <v>41091</v>
      </c>
      <c r="B116" s="3">
        <v>0</v>
      </c>
      <c r="D116" s="10">
        <v>179.18300359999998</v>
      </c>
      <c r="E116">
        <v>167.22</v>
      </c>
    </row>
    <row r="117" spans="1:5" x14ac:dyDescent="0.25">
      <c r="A117" s="1">
        <v>41122</v>
      </c>
      <c r="B117" s="3">
        <v>0</v>
      </c>
      <c r="D117" s="10">
        <v>185.33543079999998</v>
      </c>
      <c r="E117">
        <v>172.54</v>
      </c>
    </row>
    <row r="118" spans="1:5" x14ac:dyDescent="0.25">
      <c r="A118" s="1">
        <v>41153</v>
      </c>
      <c r="B118" s="3">
        <v>0</v>
      </c>
      <c r="D118" s="10">
        <v>186.02128669999999</v>
      </c>
      <c r="E118">
        <v>174.19</v>
      </c>
    </row>
    <row r="119" spans="1:5" x14ac:dyDescent="0.25">
      <c r="A119" s="1">
        <v>41183</v>
      </c>
      <c r="B119" s="3">
        <v>0</v>
      </c>
      <c r="D119" s="10">
        <v>184.4398218</v>
      </c>
      <c r="E119">
        <v>172.42</v>
      </c>
    </row>
    <row r="120" spans="1:5" x14ac:dyDescent="0.25">
      <c r="A120" s="1">
        <v>41214</v>
      </c>
      <c r="B120" s="3">
        <v>0</v>
      </c>
      <c r="D120" s="10">
        <v>184.39262199999999</v>
      </c>
      <c r="E120">
        <v>169.59</v>
      </c>
    </row>
    <row r="121" spans="1:5" x14ac:dyDescent="0.25">
      <c r="A121" s="1">
        <v>41244</v>
      </c>
      <c r="B121" s="3">
        <v>0</v>
      </c>
      <c r="D121" s="10">
        <v>183.60646</v>
      </c>
      <c r="E121">
        <v>169.14</v>
      </c>
    </row>
    <row r="122" spans="1:5" x14ac:dyDescent="0.25">
      <c r="A122" s="1">
        <v>41275</v>
      </c>
      <c r="B122" s="3">
        <v>0</v>
      </c>
      <c r="D122" s="10">
        <v>191.26893459999999</v>
      </c>
      <c r="E122">
        <v>176.38</v>
      </c>
    </row>
    <row r="123" spans="1:5" x14ac:dyDescent="0.25">
      <c r="A123" s="1">
        <v>41306</v>
      </c>
      <c r="B123" s="3">
        <v>0</v>
      </c>
      <c r="D123" s="10">
        <v>191.7373906</v>
      </c>
      <c r="E123">
        <v>177.01</v>
      </c>
    </row>
    <row r="124" spans="1:5" x14ac:dyDescent="0.25">
      <c r="A124" s="1">
        <v>41334</v>
      </c>
      <c r="B124" s="3">
        <v>0</v>
      </c>
      <c r="D124" s="10">
        <v>192.99449049999998</v>
      </c>
      <c r="E124">
        <v>179.01</v>
      </c>
    </row>
    <row r="125" spans="1:5" x14ac:dyDescent="0.25">
      <c r="A125" s="1">
        <v>41365</v>
      </c>
      <c r="B125" s="3">
        <v>0</v>
      </c>
      <c r="D125" s="10">
        <v>197.22399129999999</v>
      </c>
      <c r="E125">
        <v>182.5</v>
      </c>
    </row>
    <row r="126" spans="1:5" x14ac:dyDescent="0.25">
      <c r="A126" s="1">
        <v>41395</v>
      </c>
      <c r="B126" s="3">
        <v>0</v>
      </c>
      <c r="D126" s="10">
        <v>199.03303750000001</v>
      </c>
      <c r="E126">
        <v>181.05</v>
      </c>
    </row>
    <row r="127" spans="1:5" x14ac:dyDescent="0.25">
      <c r="A127" s="1">
        <v>41426</v>
      </c>
      <c r="B127" s="3">
        <v>0</v>
      </c>
      <c r="D127" s="10">
        <v>196.17813169999999</v>
      </c>
      <c r="E127">
        <v>175.93</v>
      </c>
    </row>
    <row r="128" spans="1:5" x14ac:dyDescent="0.25">
      <c r="A128" s="1">
        <v>41456</v>
      </c>
      <c r="B128" s="3">
        <v>0</v>
      </c>
      <c r="D128" s="10">
        <v>191.68465610000001</v>
      </c>
      <c r="E128">
        <v>171.94</v>
      </c>
    </row>
    <row r="129" spans="1:5" x14ac:dyDescent="0.25">
      <c r="A129" s="1">
        <v>41487</v>
      </c>
      <c r="B129" s="3">
        <v>0</v>
      </c>
      <c r="D129" s="10">
        <v>196.49972689999998</v>
      </c>
      <c r="E129">
        <v>176.25</v>
      </c>
    </row>
    <row r="130" spans="1:5" x14ac:dyDescent="0.25">
      <c r="A130" s="1">
        <v>41518</v>
      </c>
      <c r="B130" s="3">
        <v>0</v>
      </c>
      <c r="D130" s="10">
        <v>193.1455033</v>
      </c>
      <c r="E130">
        <v>171.3</v>
      </c>
    </row>
    <row r="131" spans="1:5" x14ac:dyDescent="0.25">
      <c r="A131" s="1">
        <v>41548</v>
      </c>
      <c r="B131" s="3">
        <v>0</v>
      </c>
      <c r="D131" s="10">
        <v>190.47337279999999</v>
      </c>
      <c r="E131">
        <v>166.84</v>
      </c>
    </row>
    <row r="132" spans="1:5" x14ac:dyDescent="0.25">
      <c r="A132" s="1">
        <v>41579</v>
      </c>
      <c r="B132" s="3">
        <v>0</v>
      </c>
      <c r="D132" s="10">
        <v>186.13282989999999</v>
      </c>
      <c r="E132">
        <v>164.61</v>
      </c>
    </row>
    <row r="133" spans="1:5" x14ac:dyDescent="0.25">
      <c r="A133" s="1">
        <v>41609</v>
      </c>
      <c r="B133" s="3">
        <v>0</v>
      </c>
      <c r="D133" s="10">
        <v>184.21444250000002</v>
      </c>
      <c r="E133">
        <v>162.9</v>
      </c>
    </row>
    <row r="134" spans="1:5" x14ac:dyDescent="0.25">
      <c r="A134" s="1">
        <v>41640</v>
      </c>
      <c r="B134" s="3">
        <v>0</v>
      </c>
      <c r="D134" s="10">
        <v>190.46052179999998</v>
      </c>
      <c r="E134">
        <v>168.12</v>
      </c>
    </row>
    <row r="135" spans="1:5" x14ac:dyDescent="0.25">
      <c r="A135" s="1">
        <v>41671</v>
      </c>
      <c r="B135" s="3">
        <v>0</v>
      </c>
      <c r="D135" s="10">
        <v>192.91627819999999</v>
      </c>
      <c r="E135">
        <v>169.44</v>
      </c>
    </row>
    <row r="136" spans="1:5" x14ac:dyDescent="0.25">
      <c r="A136" s="1">
        <v>41699</v>
      </c>
      <c r="B136" s="3">
        <v>0</v>
      </c>
      <c r="D136" s="10">
        <v>197.19321830000001</v>
      </c>
      <c r="E136">
        <v>173.69</v>
      </c>
    </row>
    <row r="137" spans="1:5" x14ac:dyDescent="0.25">
      <c r="A137" s="1">
        <v>41730</v>
      </c>
      <c r="B137" s="3">
        <v>0</v>
      </c>
      <c r="D137" s="10">
        <v>198.62055659999999</v>
      </c>
      <c r="E137">
        <v>175.76</v>
      </c>
    </row>
    <row r="138" spans="1:5" x14ac:dyDescent="0.25">
      <c r="A138" s="1">
        <v>41760</v>
      </c>
      <c r="B138" s="3">
        <v>0</v>
      </c>
      <c r="D138" s="10">
        <v>197.506248</v>
      </c>
      <c r="E138">
        <v>175.73</v>
      </c>
    </row>
    <row r="139" spans="1:5" x14ac:dyDescent="0.25">
      <c r="A139" s="1">
        <v>41791</v>
      </c>
      <c r="B139" s="3">
        <v>0</v>
      </c>
      <c r="D139" s="10">
        <v>195.77328689999999</v>
      </c>
      <c r="E139">
        <v>176.67</v>
      </c>
    </row>
    <row r="140" spans="1:5" x14ac:dyDescent="0.25">
      <c r="A140" s="1">
        <v>41821</v>
      </c>
      <c r="B140" s="3">
        <v>0</v>
      </c>
      <c r="D140" s="10">
        <v>194.9845047</v>
      </c>
      <c r="E140">
        <v>175.77</v>
      </c>
    </row>
    <row r="141" spans="1:5" x14ac:dyDescent="0.25">
      <c r="A141" s="1">
        <v>41852</v>
      </c>
      <c r="B141" s="3">
        <v>0</v>
      </c>
      <c r="D141" s="10">
        <v>199.87888670000001</v>
      </c>
      <c r="E141">
        <v>178.93</v>
      </c>
    </row>
    <row r="142" spans="1:5" x14ac:dyDescent="0.25">
      <c r="A142" s="1">
        <v>41883</v>
      </c>
      <c r="B142" s="3">
        <v>0</v>
      </c>
      <c r="D142" s="10">
        <v>198.55959000000001</v>
      </c>
      <c r="E142">
        <v>176.8</v>
      </c>
    </row>
    <row r="143" spans="1:5" x14ac:dyDescent="0.25">
      <c r="A143" s="1">
        <v>41913</v>
      </c>
      <c r="B143" s="3">
        <v>0</v>
      </c>
      <c r="D143" s="10">
        <v>196.99035670000001</v>
      </c>
      <c r="E143">
        <v>177.81</v>
      </c>
    </row>
    <row r="144" spans="1:5" x14ac:dyDescent="0.25">
      <c r="A144" s="1">
        <v>41944</v>
      </c>
      <c r="B144" s="3">
        <v>0</v>
      </c>
      <c r="D144" s="10">
        <v>196.76766900000001</v>
      </c>
      <c r="E144">
        <v>175.99</v>
      </c>
    </row>
    <row r="145" spans="1:5" x14ac:dyDescent="0.25">
      <c r="A145" s="1">
        <v>41974</v>
      </c>
      <c r="B145" s="3">
        <v>0</v>
      </c>
      <c r="D145" s="10">
        <v>199.06347030000001</v>
      </c>
      <c r="E145">
        <v>177.87</v>
      </c>
    </row>
    <row r="146" spans="1:5" x14ac:dyDescent="0.25">
      <c r="A146" s="1">
        <v>42005</v>
      </c>
      <c r="B146" s="3">
        <v>0</v>
      </c>
      <c r="D146" s="10">
        <v>204.56750160000001</v>
      </c>
      <c r="E146">
        <v>181.77</v>
      </c>
    </row>
    <row r="147" spans="1:5" x14ac:dyDescent="0.25">
      <c r="A147" s="1">
        <v>42036</v>
      </c>
      <c r="B147" s="3">
        <v>0</v>
      </c>
      <c r="D147" s="10">
        <v>205.36658740000001</v>
      </c>
      <c r="E147">
        <v>183.74</v>
      </c>
    </row>
    <row r="148" spans="1:5" x14ac:dyDescent="0.25">
      <c r="A148" s="1">
        <v>42064</v>
      </c>
      <c r="B148" s="3">
        <v>0</v>
      </c>
      <c r="D148" s="10">
        <v>210.58140280000001</v>
      </c>
      <c r="E148">
        <v>186.95</v>
      </c>
    </row>
    <row r="149" spans="1:5" x14ac:dyDescent="0.25">
      <c r="A149" s="1">
        <v>42095</v>
      </c>
      <c r="B149" s="3">
        <v>0</v>
      </c>
      <c r="D149" s="10">
        <v>214.03012810000001</v>
      </c>
      <c r="E149">
        <v>190.22</v>
      </c>
    </row>
    <row r="150" spans="1:5" x14ac:dyDescent="0.25">
      <c r="A150" s="1">
        <v>42125</v>
      </c>
      <c r="B150" s="3">
        <v>0</v>
      </c>
      <c r="D150" s="10">
        <v>213.9341125</v>
      </c>
      <c r="E150">
        <v>189.91</v>
      </c>
    </row>
    <row r="151" spans="1:5" x14ac:dyDescent="0.25">
      <c r="A151" s="1">
        <v>42156</v>
      </c>
      <c r="B151" s="3">
        <v>0</v>
      </c>
      <c r="D151" s="10">
        <v>213.56107080000001</v>
      </c>
      <c r="E151">
        <v>191.5</v>
      </c>
    </row>
    <row r="152" spans="1:5" x14ac:dyDescent="0.25">
      <c r="A152" s="1">
        <v>42186</v>
      </c>
      <c r="B152" s="3">
        <v>0</v>
      </c>
      <c r="D152" s="10">
        <v>206.6453837</v>
      </c>
      <c r="E152">
        <v>184.79</v>
      </c>
    </row>
    <row r="153" spans="1:5" x14ac:dyDescent="0.25">
      <c r="A153" s="1">
        <v>42217</v>
      </c>
      <c r="B153" s="3">
        <v>0</v>
      </c>
      <c r="D153" s="10">
        <v>217.6985679</v>
      </c>
      <c r="E153">
        <v>195.88</v>
      </c>
    </row>
    <row r="154" spans="1:5" x14ac:dyDescent="0.25">
      <c r="A154" s="1">
        <v>42248</v>
      </c>
      <c r="B154" s="3">
        <v>0</v>
      </c>
      <c r="D154" s="10">
        <v>215.51530769999999</v>
      </c>
      <c r="E154">
        <v>194.63</v>
      </c>
    </row>
    <row r="155" spans="1:5" x14ac:dyDescent="0.25">
      <c r="A155" s="1">
        <v>42278</v>
      </c>
      <c r="B155" s="3">
        <v>0</v>
      </c>
      <c r="D155" s="10">
        <v>212.99917700000003</v>
      </c>
      <c r="E155">
        <v>190.54</v>
      </c>
    </row>
    <row r="156" spans="1:5" x14ac:dyDescent="0.25">
      <c r="A156" s="1">
        <v>42309</v>
      </c>
      <c r="B156" s="3">
        <v>0</v>
      </c>
      <c r="D156" s="10">
        <v>212.9915747</v>
      </c>
      <c r="E156">
        <v>192.07</v>
      </c>
    </row>
    <row r="157" spans="1:5" x14ac:dyDescent="0.25">
      <c r="A157" s="1">
        <v>42339</v>
      </c>
      <c r="B157" s="3">
        <v>0</v>
      </c>
      <c r="D157" s="10">
        <v>211.33068229999998</v>
      </c>
      <c r="E157">
        <v>190.6</v>
      </c>
    </row>
    <row r="158" spans="1:5" x14ac:dyDescent="0.25">
      <c r="A158" s="1">
        <v>42370</v>
      </c>
      <c r="B158" s="3">
        <v>0</v>
      </c>
      <c r="D158" s="10">
        <v>219.6933377</v>
      </c>
      <c r="E158">
        <v>199.35</v>
      </c>
    </row>
    <row r="159" spans="1:5" x14ac:dyDescent="0.25">
      <c r="A159" s="1">
        <v>42401</v>
      </c>
      <c r="B159" s="3">
        <v>160</v>
      </c>
      <c r="D159" s="10">
        <v>220.06000669999997</v>
      </c>
      <c r="E159">
        <v>199.27</v>
      </c>
    </row>
    <row r="160" spans="1:5" x14ac:dyDescent="0.25">
      <c r="A160" s="1">
        <v>42430</v>
      </c>
      <c r="B160" s="3">
        <v>0</v>
      </c>
      <c r="D160" s="10">
        <v>224.62379289999998</v>
      </c>
      <c r="E160">
        <v>203.58</v>
      </c>
    </row>
    <row r="161" spans="1:5" x14ac:dyDescent="0.25">
      <c r="A161" s="1">
        <v>42461</v>
      </c>
      <c r="B161" s="3">
        <v>0</v>
      </c>
      <c r="D161" s="10">
        <v>230.19594809999998</v>
      </c>
      <c r="E161">
        <v>205.09</v>
      </c>
    </row>
    <row r="162" spans="1:5" x14ac:dyDescent="0.25">
      <c r="A162" s="1">
        <v>42491</v>
      </c>
      <c r="B162" s="3">
        <v>0</v>
      </c>
      <c r="D162" s="10">
        <v>233.3308615</v>
      </c>
      <c r="E162">
        <v>206.39</v>
      </c>
    </row>
    <row r="163" spans="1:5" x14ac:dyDescent="0.25">
      <c r="A163" s="1">
        <v>42522</v>
      </c>
      <c r="B163" s="3">
        <v>0</v>
      </c>
      <c r="D163" s="10">
        <v>231.39178669999998</v>
      </c>
      <c r="E163">
        <v>202.8</v>
      </c>
    </row>
    <row r="164" spans="1:5" x14ac:dyDescent="0.25">
      <c r="A164" s="1">
        <v>42552</v>
      </c>
      <c r="B164" s="3">
        <v>0</v>
      </c>
      <c r="D164" s="10">
        <v>225.6122431</v>
      </c>
      <c r="E164">
        <v>198.76</v>
      </c>
    </row>
    <row r="165" spans="1:5" x14ac:dyDescent="0.25">
      <c r="A165" s="1">
        <v>42583</v>
      </c>
      <c r="B165" s="3">
        <v>175</v>
      </c>
      <c r="D165" s="10">
        <v>235.63338350000001</v>
      </c>
      <c r="E165">
        <v>205.81</v>
      </c>
    </row>
    <row r="166" spans="1:5" x14ac:dyDescent="0.25">
      <c r="A166" s="1">
        <v>42614</v>
      </c>
      <c r="B166" s="3">
        <v>0</v>
      </c>
      <c r="D166" s="10">
        <v>234.34354619999999</v>
      </c>
      <c r="E166">
        <v>205.91</v>
      </c>
    </row>
    <row r="167" spans="1:5" x14ac:dyDescent="0.25">
      <c r="A167" s="1">
        <v>42644</v>
      </c>
      <c r="B167" s="3">
        <v>0</v>
      </c>
      <c r="D167" s="10">
        <v>234.77980839999998</v>
      </c>
      <c r="E167">
        <v>205.5</v>
      </c>
    </row>
    <row r="168" spans="1:5" x14ac:dyDescent="0.25">
      <c r="A168" s="1">
        <v>42675</v>
      </c>
      <c r="B168" s="3">
        <v>0</v>
      </c>
    </row>
    <row r="169" spans="1:5" x14ac:dyDescent="0.25">
      <c r="A169" s="1">
        <v>42705</v>
      </c>
      <c r="B169" s="3">
        <v>0</v>
      </c>
    </row>
    <row r="170" spans="1:5" x14ac:dyDescent="0.25">
      <c r="A170" s="1">
        <v>42736</v>
      </c>
      <c r="B170" s="3">
        <v>0</v>
      </c>
    </row>
    <row r="171" spans="1:5" x14ac:dyDescent="0.25">
      <c r="A171" s="1">
        <v>42767</v>
      </c>
      <c r="B171" s="3">
        <v>190</v>
      </c>
    </row>
    <row r="172" spans="1:5" x14ac:dyDescent="0.25">
      <c r="A172" s="1">
        <v>42795</v>
      </c>
      <c r="B172" s="3">
        <v>0</v>
      </c>
    </row>
    <row r="173" spans="1:5" x14ac:dyDescent="0.25">
      <c r="A173" s="1">
        <v>42826</v>
      </c>
      <c r="B173" s="3">
        <v>195</v>
      </c>
    </row>
    <row r="174" spans="1:5" x14ac:dyDescent="0.25">
      <c r="A174" s="1">
        <v>42856</v>
      </c>
      <c r="B174" s="3">
        <v>0</v>
      </c>
    </row>
    <row r="175" spans="1:5" x14ac:dyDescent="0.25">
      <c r="A175" s="1">
        <v>42887</v>
      </c>
      <c r="B175" s="3">
        <v>0</v>
      </c>
    </row>
    <row r="176" spans="1:5" x14ac:dyDescent="0.25">
      <c r="A176" s="1">
        <v>42917</v>
      </c>
      <c r="B176" s="3">
        <v>0</v>
      </c>
    </row>
    <row r="177" spans="1:2" x14ac:dyDescent="0.25">
      <c r="A177" s="1">
        <v>42948</v>
      </c>
      <c r="B177" s="3">
        <v>0</v>
      </c>
    </row>
    <row r="178" spans="1:2" x14ac:dyDescent="0.25">
      <c r="A178" s="1">
        <v>42979</v>
      </c>
      <c r="B178" s="3">
        <v>0</v>
      </c>
    </row>
    <row r="179" spans="1:2" x14ac:dyDescent="0.25">
      <c r="A179" s="1">
        <v>43009</v>
      </c>
      <c r="B179" s="3">
        <v>0</v>
      </c>
    </row>
    <row r="180" spans="1:2" x14ac:dyDescent="0.25">
      <c r="A180" s="1">
        <v>43040</v>
      </c>
      <c r="B180" s="3">
        <v>0</v>
      </c>
    </row>
    <row r="181" spans="1:2" x14ac:dyDescent="0.25">
      <c r="A181" s="1">
        <v>43070</v>
      </c>
      <c r="B181" s="3">
        <v>0</v>
      </c>
    </row>
    <row r="182" spans="1:2" x14ac:dyDescent="0.25">
      <c r="A182" s="1"/>
      <c r="B182" s="3"/>
    </row>
    <row r="183" spans="1:2" x14ac:dyDescent="0.25">
      <c r="A183" s="1"/>
      <c r="B183" s="3"/>
    </row>
    <row r="184" spans="1:2" x14ac:dyDescent="0.25">
      <c r="A184" s="1"/>
      <c r="B184" s="3"/>
    </row>
    <row r="185" spans="1:2" x14ac:dyDescent="0.25">
      <c r="A185" s="1"/>
      <c r="B185" s="3"/>
    </row>
    <row r="186" spans="1:2" x14ac:dyDescent="0.25">
      <c r="A186" s="1"/>
      <c r="B186" s="3"/>
    </row>
    <row r="187" spans="1:2" x14ac:dyDescent="0.25">
      <c r="A187" s="1"/>
      <c r="B187" s="3"/>
    </row>
    <row r="188" spans="1:2" x14ac:dyDescent="0.25">
      <c r="A188" s="1"/>
      <c r="B188" s="3"/>
    </row>
    <row r="189" spans="1:2" x14ac:dyDescent="0.25">
      <c r="A189" s="1"/>
      <c r="B189" s="3"/>
    </row>
    <row r="190" spans="1:2" x14ac:dyDescent="0.25">
      <c r="A190" s="1"/>
      <c r="B190" s="3"/>
    </row>
    <row r="191" spans="1:2" x14ac:dyDescent="0.25">
      <c r="A191" s="1"/>
      <c r="B191" s="3"/>
    </row>
    <row r="192" spans="1:2" x14ac:dyDescent="0.25">
      <c r="A192" s="1"/>
      <c r="B192" s="3"/>
    </row>
    <row r="193" spans="1:2" x14ac:dyDescent="0.25">
      <c r="A193" s="1"/>
      <c r="B193" s="3"/>
    </row>
    <row r="194" spans="1:2" x14ac:dyDescent="0.25">
      <c r="A194" s="1"/>
      <c r="B194" s="3"/>
    </row>
    <row r="195" spans="1:2" x14ac:dyDescent="0.25">
      <c r="A195" s="1"/>
      <c r="B195" s="3"/>
    </row>
    <row r="196" spans="1:2" x14ac:dyDescent="0.25">
      <c r="A196" s="1"/>
      <c r="B196" s="3"/>
    </row>
    <row r="197" spans="1:2" x14ac:dyDescent="0.25">
      <c r="A197" s="1"/>
      <c r="B197" s="3"/>
    </row>
    <row r="198" spans="1:2" x14ac:dyDescent="0.25">
      <c r="A198" s="1"/>
      <c r="B198" s="3"/>
    </row>
    <row r="199" spans="1:2" x14ac:dyDescent="0.25">
      <c r="A199" s="1"/>
      <c r="B199" s="3"/>
    </row>
    <row r="200" spans="1:2" x14ac:dyDescent="0.25">
      <c r="A200" s="1"/>
      <c r="B200" s="3"/>
    </row>
    <row r="201" spans="1:2" x14ac:dyDescent="0.25">
      <c r="A201" s="1"/>
      <c r="B201" s="3"/>
    </row>
    <row r="202" spans="1:2" x14ac:dyDescent="0.25">
      <c r="A202" s="1"/>
      <c r="B202" s="3"/>
    </row>
    <row r="203" spans="1:2" x14ac:dyDescent="0.25">
      <c r="A203" s="1"/>
      <c r="B203" s="3"/>
    </row>
    <row r="204" spans="1:2" x14ac:dyDescent="0.25">
      <c r="A204" s="1"/>
      <c r="B204" s="3"/>
    </row>
    <row r="205" spans="1:2" x14ac:dyDescent="0.25">
      <c r="A205" s="1"/>
      <c r="B205" s="3"/>
    </row>
    <row r="206" spans="1:2" x14ac:dyDescent="0.25">
      <c r="A206" s="1"/>
      <c r="B206" s="3"/>
    </row>
    <row r="207" spans="1:2" x14ac:dyDescent="0.25">
      <c r="A207" s="1"/>
      <c r="B207" s="3"/>
    </row>
    <row r="208" spans="1:2" x14ac:dyDescent="0.25">
      <c r="A208" s="1"/>
      <c r="B208" s="3"/>
    </row>
    <row r="209" spans="1:2" x14ac:dyDescent="0.25">
      <c r="A209" s="1"/>
      <c r="B209" s="3"/>
    </row>
    <row r="210" spans="1:2" x14ac:dyDescent="0.25">
      <c r="A210" s="1"/>
      <c r="B210" s="3"/>
    </row>
    <row r="211" spans="1:2" x14ac:dyDescent="0.25">
      <c r="A211" s="1"/>
      <c r="B211" s="3"/>
    </row>
    <row r="212" spans="1:2" x14ac:dyDescent="0.25">
      <c r="A212" s="1"/>
      <c r="B212" s="3"/>
    </row>
    <row r="213" spans="1:2" x14ac:dyDescent="0.25">
      <c r="A213" s="1"/>
      <c r="B213" s="3"/>
    </row>
    <row r="214" spans="1:2" x14ac:dyDescent="0.25">
      <c r="A214" s="1"/>
      <c r="B214" s="3"/>
    </row>
    <row r="215" spans="1:2" x14ac:dyDescent="0.25">
      <c r="A215" s="1"/>
      <c r="B215" s="3"/>
    </row>
    <row r="216" spans="1:2" x14ac:dyDescent="0.25">
      <c r="A216" s="1"/>
      <c r="B216" s="3"/>
    </row>
    <row r="217" spans="1:2" x14ac:dyDescent="0.25">
      <c r="A217" s="1"/>
      <c r="B217" s="3"/>
    </row>
    <row r="218" spans="1:2" x14ac:dyDescent="0.25">
      <c r="A218" s="1"/>
      <c r="B218" s="3"/>
    </row>
    <row r="219" spans="1:2" x14ac:dyDescent="0.25">
      <c r="A219" s="1"/>
      <c r="B219" s="3"/>
    </row>
    <row r="220" spans="1:2" x14ac:dyDescent="0.25">
      <c r="A220" s="1"/>
      <c r="B220" s="3"/>
    </row>
    <row r="221" spans="1:2" x14ac:dyDescent="0.25">
      <c r="A221" s="1"/>
      <c r="B221" s="3"/>
    </row>
    <row r="222" spans="1:2" x14ac:dyDescent="0.25">
      <c r="A222" s="1"/>
      <c r="B222" s="3"/>
    </row>
    <row r="223" spans="1:2" x14ac:dyDescent="0.25">
      <c r="A223" s="1"/>
      <c r="B223" s="3"/>
    </row>
    <row r="224" spans="1:2" x14ac:dyDescent="0.25">
      <c r="A224" s="1"/>
      <c r="B224" s="3"/>
    </row>
    <row r="225" spans="1:2" x14ac:dyDescent="0.25">
      <c r="A225" s="1"/>
      <c r="B225" s="3"/>
    </row>
    <row r="226" spans="1:2" x14ac:dyDescent="0.25">
      <c r="A226" s="1"/>
      <c r="B226" s="3"/>
    </row>
    <row r="227" spans="1:2" x14ac:dyDescent="0.25">
      <c r="A227" s="1"/>
      <c r="B227" s="3"/>
    </row>
    <row r="228" spans="1:2" x14ac:dyDescent="0.25">
      <c r="A228" s="1"/>
      <c r="B228" s="3"/>
    </row>
    <row r="229" spans="1:2" x14ac:dyDescent="0.25">
      <c r="A229" s="1"/>
      <c r="B229" s="3"/>
    </row>
    <row r="230" spans="1:2" x14ac:dyDescent="0.25">
      <c r="A230" s="1"/>
      <c r="B230" s="3"/>
    </row>
    <row r="231" spans="1:2" x14ac:dyDescent="0.25">
      <c r="A231" s="1"/>
      <c r="B231" s="3"/>
    </row>
    <row r="232" spans="1:2" x14ac:dyDescent="0.25">
      <c r="A232" s="1"/>
      <c r="B232" s="3"/>
    </row>
    <row r="233" spans="1:2" x14ac:dyDescent="0.25">
      <c r="A233" s="1"/>
      <c r="B233" s="3"/>
    </row>
    <row r="234" spans="1:2" x14ac:dyDescent="0.25">
      <c r="A234" s="1"/>
      <c r="B234" s="3"/>
    </row>
    <row r="235" spans="1:2" x14ac:dyDescent="0.25">
      <c r="A235" s="1"/>
      <c r="B235" s="3"/>
    </row>
    <row r="236" spans="1:2" x14ac:dyDescent="0.25">
      <c r="A236" s="1"/>
      <c r="B236" s="3"/>
    </row>
    <row r="237" spans="1:2" x14ac:dyDescent="0.25">
      <c r="A237" s="1"/>
      <c r="B237" s="3"/>
    </row>
    <row r="238" spans="1:2" x14ac:dyDescent="0.25">
      <c r="A238" s="1"/>
      <c r="B238" s="3"/>
    </row>
    <row r="239" spans="1:2" x14ac:dyDescent="0.25">
      <c r="A239" s="1"/>
      <c r="B239" s="3"/>
    </row>
    <row r="240" spans="1:2" x14ac:dyDescent="0.25">
      <c r="A240" s="1"/>
      <c r="B240" s="3"/>
    </row>
    <row r="241" spans="1:2" x14ac:dyDescent="0.25">
      <c r="A241" s="1"/>
      <c r="B241" s="3"/>
    </row>
    <row r="242" spans="1:2" x14ac:dyDescent="0.25">
      <c r="A242" s="1"/>
      <c r="B242" s="3"/>
    </row>
    <row r="243" spans="1:2" x14ac:dyDescent="0.25">
      <c r="A243" s="1"/>
      <c r="B243" s="3"/>
    </row>
    <row r="244" spans="1:2" x14ac:dyDescent="0.25">
      <c r="A244" s="1"/>
      <c r="B244" s="3"/>
    </row>
    <row r="245" spans="1:2" x14ac:dyDescent="0.25">
      <c r="A245" s="1"/>
      <c r="B245" s="3"/>
    </row>
    <row r="246" spans="1:2" x14ac:dyDescent="0.25">
      <c r="A246" s="1"/>
      <c r="B246" s="3"/>
    </row>
    <row r="247" spans="1:2" x14ac:dyDescent="0.25">
      <c r="A247" s="1"/>
      <c r="B247" s="3"/>
    </row>
    <row r="248" spans="1:2" x14ac:dyDescent="0.25">
      <c r="A248" s="1"/>
      <c r="B248" s="3"/>
    </row>
    <row r="249" spans="1:2" x14ac:dyDescent="0.25">
      <c r="A249" s="1"/>
      <c r="B249" s="3"/>
    </row>
    <row r="250" spans="1:2" x14ac:dyDescent="0.25">
      <c r="A250" s="1"/>
      <c r="B250" s="3"/>
    </row>
    <row r="251" spans="1:2" x14ac:dyDescent="0.25">
      <c r="A251" s="1"/>
      <c r="B251" s="3"/>
    </row>
    <row r="252" spans="1:2" x14ac:dyDescent="0.25">
      <c r="A252" s="1"/>
      <c r="B252" s="3"/>
    </row>
    <row r="253" spans="1:2" x14ac:dyDescent="0.25">
      <c r="A253" s="1"/>
      <c r="B253" s="3"/>
    </row>
    <row r="254" spans="1:2" x14ac:dyDescent="0.25">
      <c r="A254" s="1"/>
      <c r="B254" s="3"/>
    </row>
    <row r="255" spans="1:2" x14ac:dyDescent="0.25">
      <c r="A255" s="1"/>
      <c r="B255" s="3"/>
    </row>
    <row r="256" spans="1:2" x14ac:dyDescent="0.25">
      <c r="A256" s="1"/>
      <c r="B256" s="3"/>
    </row>
    <row r="257" spans="1:2" x14ac:dyDescent="0.25">
      <c r="A257" s="1"/>
      <c r="B257" s="3"/>
    </row>
    <row r="258" spans="1:2" x14ac:dyDescent="0.25">
      <c r="A258" s="1"/>
      <c r="B25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2</vt:i4>
      </vt:variant>
      <vt:variant>
        <vt:lpstr>Navngitte områder</vt:lpstr>
      </vt:variant>
      <vt:variant>
        <vt:i4>4</vt:i4>
      </vt:variant>
    </vt:vector>
  </HeadingPairs>
  <TitlesOfParts>
    <vt:vector size="6" baseType="lpstr">
      <vt:lpstr>Regnemodell sammenligbare salg</vt:lpstr>
      <vt:lpstr>Prisindeks</vt:lpstr>
      <vt:lpstr>dato</vt:lpstr>
      <vt:lpstr>indeks</vt:lpstr>
      <vt:lpstr>Størrelse</vt:lpstr>
      <vt:lpstr>Størrelsejusteringprosent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Sølve Bærug</dc:creator>
  <cp:lastModifiedBy>Sølve Bærug</cp:lastModifiedBy>
  <dcterms:created xsi:type="dcterms:W3CDTF">2016-11-29T08:13:07Z</dcterms:created>
  <dcterms:modified xsi:type="dcterms:W3CDTF">2017-06-26T10:00:43Z</dcterms:modified>
</cp:coreProperties>
</file>